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 firstSheet="13" activeTab="18"/>
  </bookViews>
  <sheets>
    <sheet name="ELENCO" sheetId="6" r:id="rId1"/>
    <sheet name="TAV_1" sheetId="5" r:id="rId2"/>
    <sheet name="TAV_2" sheetId="10" r:id="rId3"/>
    <sheet name="TAV_3" sheetId="17" r:id="rId4"/>
    <sheet name="TAV_4" sheetId="9" r:id="rId5"/>
    <sheet name="TAV_5" sheetId="11" r:id="rId6"/>
    <sheet name="TAV_6" sheetId="13" r:id="rId7"/>
    <sheet name="TAV_7" sheetId="12" r:id="rId8"/>
    <sheet name="TAV_8" sheetId="14" r:id="rId9"/>
    <sheet name="TAV_9" sheetId="16" r:id="rId10"/>
    <sheet name="TAV_10" sheetId="15" r:id="rId11"/>
    <sheet name="TAV_11" sheetId="18" r:id="rId12"/>
    <sheet name="TAV_12" sheetId="20" r:id="rId13"/>
    <sheet name="TAV_13" sheetId="21" r:id="rId14"/>
    <sheet name="TAV_14" sheetId="22" r:id="rId15"/>
    <sheet name="TAV_15" sheetId="23" r:id="rId16"/>
    <sheet name="TAV_16" sheetId="19" r:id="rId17"/>
    <sheet name="TAV_17" sheetId="24" r:id="rId18"/>
    <sheet name="TAV_18" sheetId="25" r:id="rId19"/>
    <sheet name="TAV_19" sheetId="26" r:id="rId20"/>
  </sheets>
  <definedNames>
    <definedName name="_xlnm.Print_Area" localSheetId="0">ELENCO!$A$1:$B$31</definedName>
    <definedName name="_xlnm.Print_Area" localSheetId="1">TAV_1!$A$1:$F$35</definedName>
    <definedName name="_xlnm.Print_Area" localSheetId="12">TAV_12!$A$1:$C$14</definedName>
    <definedName name="_xlnm.Print_Area" localSheetId="13">TAV_13!$A$1:$G$35</definedName>
    <definedName name="_xlnm.Print_Area" localSheetId="14">TAV_14!$A$1:$G$19</definedName>
    <definedName name="_xlnm.Print_Area" localSheetId="16">TAV_16!$A$1:$C$25</definedName>
    <definedName name="_xlnm.Print_Area" localSheetId="18">TAV_18!$A$1:$K$42</definedName>
    <definedName name="_xlnm.Print_Area" localSheetId="2">TAV_2!$A$1:$J$23</definedName>
    <definedName name="_xlnm.Print_Area" localSheetId="3">TAV_3!$A$1:$J$11</definedName>
    <definedName name="_xlnm.Print_Area" localSheetId="4">TAV_4!$A$1:$I$59</definedName>
    <definedName name="_xlnm.Print_Area" localSheetId="5">TAV_5!$A$1:$M$41</definedName>
  </definedNames>
  <calcPr calcId="145621"/>
</workbook>
</file>

<file path=xl/calcChain.xml><?xml version="1.0" encoding="utf-8"?>
<calcChain xmlns="http://schemas.openxmlformats.org/spreadsheetml/2006/main">
  <c r="K40" i="25" l="1"/>
  <c r="G22" i="18" l="1"/>
  <c r="G21" i="18"/>
  <c r="C21" i="18"/>
  <c r="D21" i="18"/>
  <c r="E21" i="18"/>
  <c r="F21" i="18"/>
  <c r="B21" i="18"/>
  <c r="K34" i="26" l="1"/>
  <c r="K33" i="26"/>
  <c r="J34" i="26"/>
  <c r="J33" i="26"/>
  <c r="I34" i="26"/>
  <c r="C33" i="26"/>
  <c r="D33" i="26"/>
  <c r="E33" i="26"/>
  <c r="F33" i="26"/>
  <c r="G33" i="26"/>
  <c r="H33" i="26"/>
  <c r="I33" i="26"/>
  <c r="C34" i="26"/>
  <c r="D34" i="26"/>
  <c r="E34" i="26"/>
  <c r="F34" i="26"/>
  <c r="G34" i="26"/>
  <c r="H34" i="26"/>
  <c r="B34" i="26"/>
  <c r="B33" i="26"/>
  <c r="K32" i="26"/>
  <c r="J32" i="26"/>
  <c r="I32" i="26"/>
  <c r="H32" i="26"/>
  <c r="G32" i="26"/>
  <c r="F32" i="26"/>
  <c r="E32" i="26"/>
  <c r="D32" i="26"/>
  <c r="C32" i="26"/>
  <c r="B32" i="26"/>
  <c r="K14" i="26"/>
  <c r="J14" i="26"/>
  <c r="I14" i="26"/>
  <c r="H14" i="26"/>
  <c r="G14" i="26"/>
  <c r="F14" i="26"/>
  <c r="E14" i="26"/>
  <c r="D14" i="26"/>
  <c r="C14" i="26"/>
  <c r="B14" i="26"/>
  <c r="K13" i="26"/>
  <c r="J13" i="26"/>
  <c r="I13" i="26"/>
  <c r="H13" i="26"/>
  <c r="G13" i="26"/>
  <c r="F13" i="26"/>
  <c r="E13" i="26"/>
  <c r="D13" i="26"/>
  <c r="C13" i="26"/>
  <c r="B13" i="26"/>
  <c r="K12" i="26"/>
  <c r="J12" i="26"/>
  <c r="I12" i="26"/>
  <c r="H12" i="26"/>
  <c r="G12" i="26"/>
  <c r="F12" i="26"/>
  <c r="E12" i="26"/>
  <c r="D12" i="26"/>
  <c r="C12" i="26"/>
  <c r="B12" i="26"/>
  <c r="K9" i="26"/>
  <c r="K15" i="26" s="1"/>
  <c r="J9" i="26"/>
  <c r="J15" i="26" s="1"/>
  <c r="I9" i="26"/>
  <c r="I15" i="26" s="1"/>
  <c r="H9" i="26"/>
  <c r="H15" i="26" s="1"/>
  <c r="G9" i="26"/>
  <c r="G15" i="26" s="1"/>
  <c r="F9" i="26"/>
  <c r="F15" i="26" s="1"/>
  <c r="E9" i="26"/>
  <c r="E15" i="26" s="1"/>
  <c r="D9" i="26"/>
  <c r="D15" i="26" s="1"/>
  <c r="C9" i="26"/>
  <c r="C15" i="26" s="1"/>
  <c r="B9" i="26"/>
  <c r="B15" i="26" s="1"/>
  <c r="J40" i="25"/>
  <c r="I40" i="25"/>
  <c r="H40" i="25"/>
  <c r="G40" i="25"/>
  <c r="F40" i="25"/>
  <c r="E40" i="25"/>
  <c r="D40" i="25"/>
  <c r="C40" i="25"/>
  <c r="B40" i="25"/>
  <c r="K39" i="25"/>
  <c r="K38" i="25"/>
  <c r="K37" i="25"/>
  <c r="K36" i="25"/>
  <c r="K35" i="25"/>
  <c r="K34" i="25"/>
  <c r="M14" i="23" l="1"/>
  <c r="L14" i="23"/>
  <c r="K14" i="23"/>
  <c r="J14" i="23"/>
  <c r="I14" i="23"/>
  <c r="H14" i="23"/>
  <c r="G14" i="23"/>
  <c r="F14" i="23"/>
  <c r="E14" i="23"/>
  <c r="D14" i="23"/>
  <c r="C14" i="23"/>
  <c r="B14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M9" i="23"/>
  <c r="M15" i="23" s="1"/>
  <c r="L9" i="23"/>
  <c r="L15" i="23" s="1"/>
  <c r="K9" i="23"/>
  <c r="K15" i="23" s="1"/>
  <c r="J9" i="23"/>
  <c r="J15" i="23" s="1"/>
  <c r="I9" i="23"/>
  <c r="I15" i="23" s="1"/>
  <c r="H9" i="23"/>
  <c r="H15" i="23" s="1"/>
  <c r="G9" i="23"/>
  <c r="G15" i="23" s="1"/>
  <c r="F9" i="23"/>
  <c r="F15" i="23" s="1"/>
  <c r="E9" i="23"/>
  <c r="E15" i="23" s="1"/>
  <c r="D9" i="23"/>
  <c r="D15" i="23" s="1"/>
  <c r="C9" i="23"/>
  <c r="C15" i="23" s="1"/>
  <c r="B9" i="23"/>
  <c r="B15" i="23" s="1"/>
  <c r="G9" i="22"/>
  <c r="F9" i="22"/>
  <c r="E9" i="22"/>
  <c r="D9" i="22"/>
  <c r="C9" i="22"/>
  <c r="H9" i="17" l="1"/>
  <c r="G9" i="17"/>
  <c r="F9" i="17"/>
  <c r="E9" i="17"/>
  <c r="C9" i="17"/>
  <c r="B9" i="17"/>
  <c r="I8" i="17"/>
  <c r="I9" i="17" s="1"/>
  <c r="D8" i="17"/>
  <c r="D9" i="17" s="1"/>
  <c r="I29" i="16"/>
  <c r="H29" i="16"/>
  <c r="G29" i="16"/>
  <c r="F29" i="16"/>
  <c r="E29" i="16"/>
  <c r="D29" i="16"/>
  <c r="C29" i="16"/>
  <c r="B29" i="16"/>
  <c r="K28" i="16"/>
  <c r="J28" i="16"/>
  <c r="K27" i="16"/>
  <c r="J27" i="16"/>
  <c r="K26" i="16"/>
  <c r="J26" i="16"/>
  <c r="K25" i="16"/>
  <c r="J25" i="16"/>
  <c r="K24" i="16"/>
  <c r="J24" i="16"/>
  <c r="K23" i="16"/>
  <c r="K29" i="16" s="1"/>
  <c r="J23" i="16"/>
  <c r="J29" i="16" s="1"/>
  <c r="K14" i="16"/>
  <c r="K13" i="16"/>
  <c r="K12" i="16"/>
  <c r="K11" i="16"/>
  <c r="K10" i="16"/>
  <c r="K8" i="16"/>
  <c r="I41" i="15"/>
  <c r="H41" i="15"/>
  <c r="G41" i="15"/>
  <c r="F41" i="15"/>
  <c r="E41" i="15"/>
  <c r="D41" i="15"/>
  <c r="C41" i="15"/>
  <c r="K41" i="15" s="1"/>
  <c r="B41" i="15"/>
  <c r="K40" i="15"/>
  <c r="J40" i="15"/>
  <c r="K39" i="15"/>
  <c r="J39" i="15"/>
  <c r="K38" i="15"/>
  <c r="J38" i="15"/>
  <c r="K37" i="15"/>
  <c r="J37" i="15"/>
  <c r="K36" i="15"/>
  <c r="J36" i="15"/>
  <c r="K35" i="15"/>
  <c r="J35" i="15"/>
  <c r="K34" i="15"/>
  <c r="J34" i="15"/>
  <c r="K33" i="15"/>
  <c r="J33" i="15"/>
  <c r="K32" i="15"/>
  <c r="J32" i="15"/>
  <c r="K31" i="15"/>
  <c r="J31" i="15"/>
  <c r="K30" i="15"/>
  <c r="J30" i="15"/>
  <c r="K29" i="15"/>
  <c r="J29" i="15"/>
  <c r="K28" i="15"/>
  <c r="J28" i="15"/>
  <c r="J41" i="15" s="1"/>
  <c r="I39" i="14"/>
  <c r="H39" i="14"/>
  <c r="G39" i="14"/>
  <c r="F39" i="14"/>
  <c r="E39" i="14"/>
  <c r="D39" i="14"/>
  <c r="C39" i="14"/>
  <c r="B39" i="14"/>
  <c r="K38" i="14"/>
  <c r="J38" i="14"/>
  <c r="K37" i="14"/>
  <c r="J37" i="14"/>
  <c r="K36" i="14"/>
  <c r="J36" i="14"/>
  <c r="K35" i="14"/>
  <c r="J35" i="14"/>
  <c r="K34" i="14"/>
  <c r="J34" i="14"/>
  <c r="K33" i="14"/>
  <c r="J33" i="14"/>
  <c r="K32" i="14"/>
  <c r="J32" i="14"/>
  <c r="K31" i="14"/>
  <c r="J31" i="14"/>
  <c r="K30" i="14"/>
  <c r="J30" i="14"/>
  <c r="K29" i="14"/>
  <c r="J29" i="14"/>
  <c r="K28" i="14"/>
  <c r="K39" i="14" s="1"/>
  <c r="J28" i="14"/>
  <c r="J39" i="14" s="1"/>
  <c r="I29" i="13"/>
  <c r="H29" i="13"/>
  <c r="G29" i="13"/>
  <c r="F29" i="13"/>
  <c r="E29" i="13"/>
  <c r="D29" i="13"/>
  <c r="C29" i="13"/>
  <c r="B29" i="13"/>
  <c r="K28" i="13"/>
  <c r="J28" i="13"/>
  <c r="K27" i="13"/>
  <c r="J27" i="13"/>
  <c r="K26" i="13"/>
  <c r="J26" i="13"/>
  <c r="K25" i="13"/>
  <c r="J25" i="13"/>
  <c r="K24" i="13"/>
  <c r="J24" i="13"/>
  <c r="K23" i="13"/>
  <c r="K29" i="13" s="1"/>
  <c r="J23" i="13"/>
  <c r="J29" i="13" s="1"/>
  <c r="K14" i="13"/>
  <c r="J14" i="13"/>
  <c r="I14" i="13"/>
  <c r="H14" i="13"/>
  <c r="G14" i="13"/>
  <c r="F14" i="13"/>
  <c r="C14" i="13"/>
  <c r="B14" i="13"/>
  <c r="M13" i="13"/>
  <c r="L13" i="13"/>
  <c r="E13" i="13"/>
  <c r="D13" i="13"/>
  <c r="M12" i="13"/>
  <c r="L12" i="13"/>
  <c r="E12" i="13"/>
  <c r="D12" i="13"/>
  <c r="M11" i="13"/>
  <c r="L11" i="13"/>
  <c r="E11" i="13"/>
  <c r="D11" i="13"/>
  <c r="M10" i="13"/>
  <c r="L10" i="13"/>
  <c r="E10" i="13"/>
  <c r="D10" i="13"/>
  <c r="M8" i="13"/>
  <c r="M14" i="13" s="1"/>
  <c r="L8" i="13"/>
  <c r="L14" i="13" s="1"/>
  <c r="E8" i="13"/>
  <c r="E14" i="13" s="1"/>
  <c r="D8" i="13"/>
  <c r="D14" i="13" s="1"/>
  <c r="I41" i="12"/>
  <c r="H41" i="12"/>
  <c r="G41" i="12"/>
  <c r="F41" i="12"/>
  <c r="E41" i="12"/>
  <c r="D41" i="12"/>
  <c r="C41" i="12"/>
  <c r="B41" i="12"/>
  <c r="K40" i="12"/>
  <c r="J40" i="12"/>
  <c r="K39" i="12"/>
  <c r="J39" i="12"/>
  <c r="K38" i="12"/>
  <c r="J38" i="12"/>
  <c r="K37" i="12"/>
  <c r="J37" i="12"/>
  <c r="K36" i="12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K41" i="12" s="1"/>
  <c r="J28" i="12"/>
  <c r="J41" i="12" s="1"/>
  <c r="K19" i="12"/>
  <c r="J19" i="12"/>
  <c r="I19" i="12"/>
  <c r="H19" i="12"/>
  <c r="G19" i="12"/>
  <c r="F19" i="12"/>
  <c r="C19" i="12"/>
  <c r="B19" i="12"/>
  <c r="E8" i="12"/>
  <c r="M8" i="12" s="1"/>
  <c r="D8" i="12"/>
  <c r="L8" i="12" s="1"/>
  <c r="E9" i="12"/>
  <c r="M9" i="12" s="1"/>
  <c r="D9" i="12"/>
  <c r="L9" i="12" s="1"/>
  <c r="E10" i="12"/>
  <c r="M10" i="12" s="1"/>
  <c r="D10" i="12"/>
  <c r="L10" i="12" s="1"/>
  <c r="E11" i="12"/>
  <c r="M11" i="12" s="1"/>
  <c r="D11" i="12"/>
  <c r="L11" i="12" s="1"/>
  <c r="E15" i="12"/>
  <c r="M15" i="12" s="1"/>
  <c r="D15" i="12"/>
  <c r="L15" i="12" s="1"/>
  <c r="E14" i="12"/>
  <c r="M14" i="12" s="1"/>
  <c r="D14" i="12"/>
  <c r="L14" i="12" s="1"/>
  <c r="E13" i="12"/>
  <c r="M13" i="12" s="1"/>
  <c r="D13" i="12"/>
  <c r="L13" i="12" s="1"/>
  <c r="E12" i="12"/>
  <c r="M12" i="12" s="1"/>
  <c r="D12" i="12"/>
  <c r="L12" i="12" s="1"/>
  <c r="E16" i="12"/>
  <c r="M16" i="12" s="1"/>
  <c r="D16" i="12"/>
  <c r="L16" i="12" s="1"/>
  <c r="E18" i="12"/>
  <c r="M18" i="12" s="1"/>
  <c r="D18" i="12"/>
  <c r="L18" i="12" s="1"/>
  <c r="E17" i="12"/>
  <c r="E19" i="12" s="1"/>
  <c r="D17" i="12"/>
  <c r="D19" i="12" s="1"/>
  <c r="I39" i="11"/>
  <c r="H39" i="11"/>
  <c r="G39" i="11"/>
  <c r="F39" i="11"/>
  <c r="E39" i="11"/>
  <c r="D39" i="11"/>
  <c r="C39" i="11"/>
  <c r="B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K39" i="11" s="1"/>
  <c r="J28" i="11"/>
  <c r="J39" i="11" s="1"/>
  <c r="K19" i="11"/>
  <c r="J19" i="11"/>
  <c r="I19" i="11"/>
  <c r="H19" i="11"/>
  <c r="G19" i="11"/>
  <c r="F19" i="11"/>
  <c r="C19" i="11"/>
  <c r="B19" i="11"/>
  <c r="M18" i="11"/>
  <c r="L18" i="11"/>
  <c r="E18" i="11"/>
  <c r="D18" i="11"/>
  <c r="M17" i="11"/>
  <c r="L17" i="11"/>
  <c r="E17" i="11"/>
  <c r="D17" i="11"/>
  <c r="M16" i="11"/>
  <c r="L16" i="11"/>
  <c r="E16" i="11"/>
  <c r="D16" i="11"/>
  <c r="M15" i="11"/>
  <c r="L15" i="11"/>
  <c r="E15" i="11"/>
  <c r="D15" i="11"/>
  <c r="M14" i="11"/>
  <c r="L14" i="11"/>
  <c r="E14" i="11"/>
  <c r="D14" i="11"/>
  <c r="M13" i="11"/>
  <c r="L13" i="11"/>
  <c r="E13" i="11"/>
  <c r="D13" i="11"/>
  <c r="M12" i="11"/>
  <c r="L12" i="11"/>
  <c r="E12" i="11"/>
  <c r="D12" i="11"/>
  <c r="M11" i="11"/>
  <c r="L11" i="11"/>
  <c r="E11" i="11"/>
  <c r="D11" i="11"/>
  <c r="M10" i="11"/>
  <c r="L10" i="11"/>
  <c r="E10" i="11"/>
  <c r="D10" i="11"/>
  <c r="M9" i="11"/>
  <c r="L9" i="11"/>
  <c r="E9" i="11"/>
  <c r="D9" i="11"/>
  <c r="M8" i="11"/>
  <c r="M19" i="11" s="1"/>
  <c r="L8" i="11"/>
  <c r="L19" i="11" s="1"/>
  <c r="E8" i="11"/>
  <c r="E19" i="11" s="1"/>
  <c r="D8" i="11"/>
  <c r="D19" i="11" s="1"/>
  <c r="I21" i="10"/>
  <c r="C21" i="10"/>
  <c r="B21" i="10"/>
  <c r="D20" i="10"/>
  <c r="J20" i="10" s="1"/>
  <c r="D19" i="10"/>
  <c r="D21" i="10" s="1"/>
  <c r="I59" i="9"/>
  <c r="H59" i="9"/>
  <c r="G59" i="9"/>
  <c r="I58" i="9"/>
  <c r="H58" i="9"/>
  <c r="G58" i="9"/>
  <c r="I55" i="9"/>
  <c r="G55" i="9"/>
  <c r="I54" i="9"/>
  <c r="H54" i="9"/>
  <c r="G54" i="9"/>
  <c r="I48" i="9"/>
  <c r="H48" i="9"/>
  <c r="G48" i="9"/>
  <c r="I47" i="9"/>
  <c r="H47" i="9"/>
  <c r="G47" i="9"/>
  <c r="I44" i="9"/>
  <c r="H44" i="9"/>
  <c r="G44" i="9"/>
  <c r="I43" i="9"/>
  <c r="G43" i="9"/>
  <c r="I37" i="9"/>
  <c r="H37" i="9"/>
  <c r="G37" i="9"/>
  <c r="I36" i="9"/>
  <c r="H36" i="9"/>
  <c r="G36" i="9"/>
  <c r="I33" i="9"/>
  <c r="H33" i="9"/>
  <c r="G33" i="9"/>
  <c r="I32" i="9"/>
  <c r="H32" i="9"/>
  <c r="G32" i="9"/>
  <c r="I24" i="9"/>
  <c r="H24" i="9"/>
  <c r="G24" i="9"/>
  <c r="I23" i="9"/>
  <c r="H23" i="9"/>
  <c r="G23" i="9"/>
  <c r="C20" i="9"/>
  <c r="H55" i="9" s="1"/>
  <c r="I18" i="9"/>
  <c r="H18" i="9"/>
  <c r="G18" i="9"/>
  <c r="I17" i="9"/>
  <c r="G17" i="9"/>
  <c r="C17" i="9"/>
  <c r="H43" i="9" s="1"/>
  <c r="J8" i="17" l="1"/>
  <c r="J9" i="17" s="1"/>
  <c r="L17" i="12"/>
  <c r="L19" i="12" s="1"/>
  <c r="M17" i="12"/>
  <c r="M19" i="12" s="1"/>
  <c r="J19" i="10"/>
  <c r="J21" i="10" s="1"/>
  <c r="H17" i="9"/>
  <c r="C5" i="5"/>
  <c r="E33" i="5"/>
  <c r="E30" i="5"/>
  <c r="E29" i="5"/>
  <c r="E9" i="5"/>
  <c r="F15" i="5"/>
  <c r="C15" i="5"/>
  <c r="D15" i="5" s="1"/>
  <c r="F14" i="5"/>
  <c r="D14" i="5"/>
  <c r="F13" i="5"/>
  <c r="D13" i="5"/>
  <c r="F12" i="5"/>
  <c r="D12" i="5"/>
  <c r="F11" i="5"/>
  <c r="D11" i="5"/>
  <c r="C9" i="5" l="1"/>
  <c r="D8" i="5" s="1"/>
  <c r="C21" i="5"/>
  <c r="D20" i="5" s="1"/>
  <c r="D7" i="5"/>
  <c r="D6" i="5"/>
  <c r="D21" i="5"/>
  <c r="D19" i="5"/>
  <c r="D18" i="5"/>
  <c r="D17" i="5"/>
  <c r="C33" i="5"/>
  <c r="D33" i="5" s="1"/>
  <c r="C32" i="5"/>
  <c r="C31" i="5"/>
  <c r="C30" i="5"/>
  <c r="C29" i="5"/>
  <c r="D31" i="5" s="1"/>
  <c r="D27" i="5"/>
  <c r="D26" i="5"/>
  <c r="D25" i="5"/>
  <c r="D24" i="5"/>
  <c r="D23" i="5"/>
  <c r="F33" i="5"/>
  <c r="F30" i="5"/>
  <c r="F29" i="5"/>
  <c r="F27" i="5"/>
  <c r="F26" i="5"/>
  <c r="F25" i="5"/>
  <c r="F24" i="5"/>
  <c r="F23" i="5"/>
  <c r="F21" i="5"/>
  <c r="F20" i="5"/>
  <c r="F19" i="5"/>
  <c r="F18" i="5"/>
  <c r="F17" i="5"/>
  <c r="F9" i="5"/>
  <c r="F8" i="5"/>
  <c r="F7" i="5"/>
  <c r="F6" i="5"/>
  <c r="F5" i="5"/>
  <c r="D9" i="5" l="1"/>
  <c r="D5" i="5"/>
  <c r="D32" i="5"/>
  <c r="D30" i="5"/>
  <c r="D29" i="5"/>
  <c r="E31" i="5"/>
  <c r="F31" i="5" s="1"/>
  <c r="E32" i="5"/>
  <c r="F32" i="5" s="1"/>
</calcChain>
</file>

<file path=xl/sharedStrings.xml><?xml version="1.0" encoding="utf-8"?>
<sst xmlns="http://schemas.openxmlformats.org/spreadsheetml/2006/main" count="978" uniqueCount="267">
  <si>
    <t>Italia</t>
  </si>
  <si>
    <t>Censimento 2011</t>
  </si>
  <si>
    <t>Censimento 2001</t>
  </si>
  <si>
    <t>Provincia di Bologna</t>
  </si>
  <si>
    <t>Comune di Bologna</t>
  </si>
  <si>
    <t>Resto della provincia di Bologna</t>
  </si>
  <si>
    <t>Non forze di lavoro</t>
  </si>
  <si>
    <t xml:space="preserve">Forze di lavoro </t>
  </si>
  <si>
    <t>V.A.</t>
  </si>
  <si>
    <t xml:space="preserve"> - Occupati</t>
  </si>
  <si>
    <t xml:space="preserve"> - In cerca di occupazione</t>
  </si>
  <si>
    <t>Regione Emilia-Romagna</t>
  </si>
  <si>
    <t>TOTALE</t>
  </si>
  <si>
    <t>Fonte: Istat</t>
  </si>
  <si>
    <t>Maschi</t>
  </si>
  <si>
    <t>Femmine</t>
  </si>
  <si>
    <t>Totale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</si>
  <si>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</si>
  <si>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</si>
  <si>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</si>
  <si>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</si>
  <si>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</si>
  <si>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</si>
  <si>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</si>
  <si>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</si>
  <si>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</si>
  <si>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</si>
  <si>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15 anni e oltre</t>
  </si>
  <si>
    <t>15-64 anni</t>
  </si>
  <si>
    <t>POPOLAZIONE</t>
  </si>
  <si>
    <t>FORZE DI LAVORO</t>
  </si>
  <si>
    <t>TASSO DI ATTIVITA'</t>
  </si>
  <si>
    <t>15-24 anni</t>
  </si>
  <si>
    <t>15-29 anni</t>
  </si>
  <si>
    <t>OCCUPATI</t>
  </si>
  <si>
    <t>TASSO DI OCCUPAZIONE</t>
  </si>
  <si>
    <t>DISOCCUPATI</t>
  </si>
  <si>
    <t>TASSO DI DISOCCUPAZIONE</t>
  </si>
  <si>
    <t>DISOCCUPATI GIOVANILI</t>
  </si>
  <si>
    <t>TASSO DI DISOCCUPAZIONE GIOVANILE</t>
  </si>
  <si>
    <t>15 -24 anni</t>
  </si>
  <si>
    <t>Sesso</t>
  </si>
  <si>
    <t>Condizione professionale e non professionale</t>
  </si>
  <si>
    <t>Forze di lavoro</t>
  </si>
  <si>
    <t>Occupati</t>
  </si>
  <si>
    <t>In cerca di occupazione</t>
  </si>
  <si>
    <t>Studenti</t>
  </si>
  <si>
    <t>Casalinghe</t>
  </si>
  <si>
    <t>Ritirati dal lavoro</t>
  </si>
  <si>
    <t>In altra condizione</t>
  </si>
  <si>
    <t>Popolazione residente di 15 anni e più per condizione professionale e non professionale. Censimenti 2001 e 2011</t>
  </si>
  <si>
    <t xml:space="preserve">Tav. 1 </t>
  </si>
  <si>
    <t>Comune di Bologna - Popolazione residente di 15 anni e più per sesso e condizione professionale e non professionale. Censimento 2001 e Censimento 2011</t>
  </si>
  <si>
    <t>CLASSI DI ETÀ QUINQUENNALI DA 15 ANNI IN POI</t>
  </si>
  <si>
    <t>Forze di Lavoro</t>
  </si>
  <si>
    <t>In cerca di occupazione
di cui:</t>
  </si>
  <si>
    <t>in cerca di prima occupazione</t>
  </si>
  <si>
    <t>disoccupati</t>
  </si>
  <si>
    <t>altre persone in cerca di lavoro</t>
  </si>
  <si>
    <t>MF</t>
  </si>
  <si>
    <t>M</t>
  </si>
  <si>
    <t>65 e più</t>
  </si>
  <si>
    <t>disoccupato alla ricerca di nuova occupazione</t>
  </si>
  <si>
    <t>Comune di Bologna - Popolazione residente appartenente alle forze di lavoro per classi di età quinquennali, condizione professionale e sesso. Censimento 2001 e Censimento 2011</t>
  </si>
  <si>
    <t>GRADO DI ISTRUZIONE</t>
  </si>
  <si>
    <t>LAUREA</t>
  </si>
  <si>
    <t>di cui: con specializzazione e/o dottorato</t>
  </si>
  <si>
    <t xml:space="preserve">DIPLOMA UNIVERSITARIO O TERZIARIO DI TIPO NON UNIVERSITARIO </t>
  </si>
  <si>
    <t>DIPLOMA DI SCUOLA SECONDARIA SUPERIORE</t>
  </si>
  <si>
    <t>Maturità liceali</t>
  </si>
  <si>
    <t>Altri diplomi di maturità (corso 4-5 anni)</t>
  </si>
  <si>
    <t xml:space="preserve">Diploma scolastico di qualifica </t>
  </si>
  <si>
    <t>LICENZA DI SCUOLA MEDIA INFERIORE O DI AVVIAMENTO PROFESSIONALE</t>
  </si>
  <si>
    <t>LICENZA DI SCUOLA ELEMENTARE</t>
  </si>
  <si>
    <t>ALFABETI PRIVI DI TITOLO DI STUDIO</t>
  </si>
  <si>
    <t>ANALFABETI</t>
  </si>
  <si>
    <t>Analfabeta</t>
  </si>
  <si>
    <t>Alfabeta privo di titolo di studio</t>
  </si>
  <si>
    <t>Licenza di scuola elementare</t>
  </si>
  <si>
    <t>Licenza di scuola media inferiore o di avviamento professionale</t>
  </si>
  <si>
    <t xml:space="preserve">Diploma di scuola secondaria superiore (2-3 anni) </t>
  </si>
  <si>
    <t xml:space="preserve">Diploma di scuola secondaria superiore (4-5 anni) </t>
  </si>
  <si>
    <t xml:space="preserve">Diploma di accademia di belle arti etc. conservatorio vecchio ordinamento </t>
  </si>
  <si>
    <t>Diploma universitario (2-3 anni) del vecchio ordinamento (incluse le scuole dirette e a fini speciali o parauniversitarie)</t>
  </si>
  <si>
    <t>Diploma accademico A.F.A.M. I livello</t>
  </si>
  <si>
    <t>..</t>
  </si>
  <si>
    <t xml:space="preserve">Laurea triennale </t>
  </si>
  <si>
    <t>Diploma accademico A.F.A.M. II livello</t>
  </si>
  <si>
    <t xml:space="preserve">Laurea (4-6 anni) del vecchio ordinamento, laurea specialistica o magistrale a ciclo unico del nuovo ordinamento, laurea biennale specialistica (di II livello) del nuovo ordinamento  </t>
  </si>
  <si>
    <t xml:space="preserve">      Dottorato di ricerca</t>
  </si>
  <si>
    <t>Comune di Bologna - Popolazione residente appartenente alle forze di lavoro per grado di istruzione, condizione  professionale e sesso. Censimento 2001 e Censimento 2011</t>
  </si>
  <si>
    <t>STATO CIVILE</t>
  </si>
  <si>
    <t>Celibi/nubili</t>
  </si>
  <si>
    <t>Coniugati/e</t>
  </si>
  <si>
    <t>Separati/e di fatto</t>
  </si>
  <si>
    <t>Separati/e legalmente</t>
  </si>
  <si>
    <t>Divorziati/e</t>
  </si>
  <si>
    <t>Vedovi/e</t>
  </si>
  <si>
    <t>Comune di Bologna - Popolazione residente appartenente alle forze di lavoro per per stato civile, condizione professionale e sesso. Censimento 2001 e Censimento 2011</t>
  </si>
  <si>
    <t>Non forze di Lavoro</t>
  </si>
  <si>
    <t>Casalinghe/i</t>
  </si>
  <si>
    <t>Comune di Bologna - Popolazione residente non appartenente alle forze di lavoro per classi di età quinquennali, condizione non professionale e sesso. Censimento 2001 e Censimento 2011</t>
  </si>
  <si>
    <t>Non Forze di Lavoro</t>
  </si>
  <si>
    <t>Comune di Bologna - Popolazione residente non appartenente alle forze di lavoro per grado di istruzione, condizione non professionale e sesso. Censimento 2001 e Censimento 2011</t>
  </si>
  <si>
    <t>Separata/o di fatto</t>
  </si>
  <si>
    <t>Comune di Bologna - Popolazione residente non appartenente alle forze di lavoro per stato civile, condizione non professionale e sesso. Censimento 2001 e Censimento 2011</t>
  </si>
  <si>
    <t xml:space="preserve">Tav. 10 </t>
  </si>
  <si>
    <t>Italiani</t>
  </si>
  <si>
    <t>Stranieri</t>
  </si>
  <si>
    <t>Tav. 11</t>
  </si>
  <si>
    <t>Comune di Bologna - Popolazione residente di 15 anni e più per condizione professionale e non professionale e cittadinanza. Censimento 2011</t>
  </si>
  <si>
    <t>Elenco tavole</t>
  </si>
  <si>
    <t>ATTIVITA' ECONOMICA</t>
  </si>
  <si>
    <t>Posizione nella professione</t>
  </si>
  <si>
    <t>Imprenditore e Libero professionista</t>
  </si>
  <si>
    <t>Lavoratore in proprio</t>
  </si>
  <si>
    <t>Socio di cooperativa</t>
  </si>
  <si>
    <t>Coadiuvante familiare</t>
  </si>
  <si>
    <t>Dipendente o in altra posizione subordinata</t>
  </si>
  <si>
    <t>Tav. 12</t>
  </si>
  <si>
    <t>Comune di Bologna - Occupati per posizione nella professione e sesso. Censimento 2001 e Censimento 2011</t>
  </si>
  <si>
    <t>Agricoltura, silvicoltura e pesca</t>
  </si>
  <si>
    <t>Estrazione di minerali da cave e miniere</t>
  </si>
  <si>
    <t>Attività manifatturiere</t>
  </si>
  <si>
    <t>Fornitura di energia elettrica, gas, vapore e aria condizionata</t>
  </si>
  <si>
    <t>Fornitura di acqua reti fognarie, attività di gestione dei rifiuti e risanamento</t>
  </si>
  <si>
    <t>Costruzioni</t>
  </si>
  <si>
    <t>Commercio all'ingrosso e al dettaglio riparazione di autoveicoli e motocicli</t>
  </si>
  <si>
    <t>Trasporto e magazzinaggio</t>
  </si>
  <si>
    <t>Attività dei servizi di alloggio e di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</si>
  <si>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</si>
  <si>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</si>
  <si>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</si>
  <si>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</si>
  <si>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</si>
  <si>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Amministrazione pubblica e difesa assicurazione sociale obbligatoria</t>
  </si>
  <si>
    <t>Istruzione</t>
  </si>
  <si>
    <t>Sanità e assistenza sociale</t>
  </si>
  <si>
    <t>Attività artistiche, sportive, di intrattenimento e divertimento</t>
  </si>
  <si>
    <t>Altre attività di servizi</t>
  </si>
  <si>
    <t>Attività di famiglie e convivenze come datori di lavoro per personale domestico produzione di beni e servizi indifferenziati per uso proprio  da parte di famiglie e convivenze</t>
  </si>
  <si>
    <t>Organizzazioni ed organismi extraterritoriali</t>
  </si>
  <si>
    <t>Comune di Bologna - Occupati per sezione di attività economica al Censimento 2011</t>
  </si>
  <si>
    <t>Tav. 13</t>
  </si>
  <si>
    <t>Comune di Bologna - Occupati per tipologia di attività lavorativa al Censimento 2011</t>
  </si>
  <si>
    <t>Tav. 14</t>
  </si>
  <si>
    <t>Lavoro operaio o di servizio non qualificato</t>
  </si>
  <si>
    <t>Addetto/a a impianti fissi di produzione, a macchinari, a linee di montaggio o conduzione di  veicoli</t>
  </si>
  <si>
    <t>Attività operaia qualificata</t>
  </si>
  <si>
    <t>Coltivazione di piante e/o allevamento di animali</t>
  </si>
  <si>
    <t>Attività di vendita al pubblico o di servizio alle persone</t>
  </si>
  <si>
    <t>Lavoro esecutivo d'ufficio</t>
  </si>
  <si>
    <t>Attività tecnica, amministrativa, sportiva o artistica a media qualificazione</t>
  </si>
  <si>
    <t>Attività organizzativa, tecnica, intellettuale, scientifica o artistica ad elevata specializzazione</t>
  </si>
  <si>
    <t>Gestione di un'impresa o dirigenza di strutture organizzative complesse pubbliche o private</t>
  </si>
  <si>
    <t>Militare di qualsiasi grado nelle forze armate- esercito, marina, aeronautica, carabinieri</t>
  </si>
  <si>
    <t>ATTIVITÀ LAVORATIVA SVOLTA</t>
  </si>
  <si>
    <t>Ore di lavoro effettuate</t>
  </si>
  <si>
    <t>Svolge un lavoro operaio o di servizio non specializzato</t>
  </si>
  <si>
    <t>E' addetto a impianti fissi di produzione, a macchinari, a linee di montaggio o conduce veicoli</t>
  </si>
  <si>
    <t>Svolge un'attività operaia qualificata</t>
  </si>
  <si>
    <t>Coltiva piante e/o alleva animali</t>
  </si>
  <si>
    <t>Svolge un'attività di vendita al pubblico o di servizio alle persone</t>
  </si>
  <si>
    <t>Svolge un'attività impiegatizia di tipo non tecnico</t>
  </si>
  <si>
    <t>Svolge un'attività tecnica, amministrativa, sportiva o artistica a media qualificazione</t>
  </si>
  <si>
    <t>Svolge un'attività organizzativa, tecnica, intellettuale, scientifica o artistica ad elevata specializzazione</t>
  </si>
  <si>
    <t>Gestisce un'impresa o dirige il lavoro di strutture organizzative complesse</t>
  </si>
  <si>
    <t>Lavora come ufficiale, sottufficiale, allievo o volontario nelle Forze Armate</t>
  </si>
  <si>
    <t>41 ore e più</t>
  </si>
  <si>
    <t>Tav. 15</t>
  </si>
  <si>
    <t>Fino a 11</t>
  </si>
  <si>
    <t>12-24</t>
  </si>
  <si>
    <t>25-35</t>
  </si>
  <si>
    <t>36-40</t>
  </si>
  <si>
    <t>Tav. 16</t>
  </si>
  <si>
    <t>Comune di Bologna - Occupati per sesso e ore di lavoro effettuate. Censimento 2001 e Censimento 20112011</t>
  </si>
  <si>
    <t>Comune di Bologna - Occupati per attività lavorativa svolta e ore di lavoro effettuate. Censimento 2001 e Censimento 2011</t>
  </si>
  <si>
    <t>Rapporto di lavoro e sesso</t>
  </si>
  <si>
    <t>Classi di età quinquennali da 15 anni in poi</t>
  </si>
  <si>
    <t>A tempo determinato</t>
  </si>
  <si>
    <r>
      <t xml:space="preserve"> di cui </t>
    </r>
    <r>
      <rPr>
        <i/>
        <sz val="8"/>
        <rFont val="Verdana"/>
        <family val="2"/>
      </rPr>
      <t>Maschi</t>
    </r>
  </si>
  <si>
    <r>
      <t xml:space="preserve"> </t>
    </r>
    <r>
      <rPr>
        <sz val="8"/>
        <rFont val="Verdana"/>
        <family val="2"/>
      </rPr>
      <t>di cui</t>
    </r>
    <r>
      <rPr>
        <i/>
        <sz val="8"/>
        <rFont val="Verdana"/>
        <family val="2"/>
      </rPr>
      <t xml:space="preserve"> Femmine</t>
    </r>
  </si>
  <si>
    <t>A tempo indeterminato</t>
  </si>
  <si>
    <r>
      <t xml:space="preserve"> di cui </t>
    </r>
    <r>
      <rPr>
        <b/>
        <i/>
        <sz val="8"/>
        <rFont val="Verdana"/>
        <family val="2"/>
      </rPr>
      <t>Maschi</t>
    </r>
  </si>
  <si>
    <r>
      <t xml:space="preserve"> </t>
    </r>
    <r>
      <rPr>
        <b/>
        <sz val="8"/>
        <rFont val="Verdana"/>
        <family val="2"/>
      </rPr>
      <t>di cui</t>
    </r>
    <r>
      <rPr>
        <b/>
        <i/>
        <sz val="8"/>
        <rFont val="Verdana"/>
        <family val="2"/>
      </rPr>
      <t xml:space="preserve"> Femmine</t>
    </r>
  </si>
  <si>
    <t>Comune di Bologna - Occupati dipendenti per rapporto di lavoro, sesso e classi di età quinquennali. Censimento 2001 e Censimento 2011</t>
  </si>
  <si>
    <t>Tav. 17</t>
  </si>
  <si>
    <t>IN CERCA DI OCCUPAZIONE</t>
  </si>
  <si>
    <t xml:space="preserve"> di cui: in cerca di prima occupazione</t>
  </si>
  <si>
    <t xml:space="preserve"> di cui: disoccupati</t>
  </si>
  <si>
    <t xml:space="preserve"> di cui: altre persone in cerca di lavoro</t>
  </si>
  <si>
    <t>STUDENTI</t>
  </si>
  <si>
    <t>CASALINGHE/I</t>
  </si>
  <si>
    <t>RITIRATI DAL LAVORO</t>
  </si>
  <si>
    <t>IN ALTRA CONDIZIONE</t>
  </si>
  <si>
    <t>Comune di Bologna - Popolazione straniera residente di 15 anni e più per condizione professionale e non professionale e classi di età quinquennali. Censimento 2001 e Censimento 2011</t>
  </si>
  <si>
    <t>AREE GEOGRAFICHE DI CITTADINANZA</t>
  </si>
  <si>
    <t>Classi di età da 15 anni in poi</t>
  </si>
  <si>
    <t>35-44</t>
  </si>
  <si>
    <t>45-54</t>
  </si>
  <si>
    <t>55-64</t>
  </si>
  <si>
    <t>65-74</t>
  </si>
  <si>
    <t>75 e più</t>
  </si>
  <si>
    <t>EUROPA</t>
  </si>
  <si>
    <t>Unione Europea 15</t>
  </si>
  <si>
    <t>Paesi di nuova adesione all'Unione Europea</t>
  </si>
  <si>
    <t>Europa centro-orientale</t>
  </si>
  <si>
    <t>Altri paesi europei</t>
  </si>
  <si>
    <t>AFRICA</t>
  </si>
  <si>
    <t>Africa settentrionale</t>
  </si>
  <si>
    <t>Africa occidentale</t>
  </si>
  <si>
    <t>Africa orientale</t>
  </si>
  <si>
    <t>Africa centro-meridionale</t>
  </si>
  <si>
    <t>ASIA</t>
  </si>
  <si>
    <t>Asia occidentale</t>
  </si>
  <si>
    <t>Asia centro-meridionale</t>
  </si>
  <si>
    <t>Asia orientale</t>
  </si>
  <si>
    <t>AMERICA</t>
  </si>
  <si>
    <t>America settentrionale</t>
  </si>
  <si>
    <t>America centro-meridionale</t>
  </si>
  <si>
    <t>OCEANIA</t>
  </si>
  <si>
    <t>APOLIDI</t>
  </si>
  <si>
    <t>-</t>
  </si>
  <si>
    <t>Comune di Bologna - Popolazione straniera residente occupata per area geografica di cittadinanza e classi di età. Censimento 2001 e Censimento 2011</t>
  </si>
  <si>
    <t>Posizione nella professione e sesso</t>
  </si>
  <si>
    <t>Dipendenti</t>
  </si>
  <si>
    <t xml:space="preserve"> di cui: Maschi</t>
  </si>
  <si>
    <t xml:space="preserve"> di cui: Femmine</t>
  </si>
  <si>
    <t>Indipendenti</t>
  </si>
  <si>
    <t>Parasubordinato</t>
  </si>
  <si>
    <t>Comune di Bologna - Popolazione straniera residente occupata per posizione nella professione, sesso e classi di età.  Censimento 2001 e Censimento 2011</t>
  </si>
  <si>
    <t>Tav. 1 - Popolazione residente di 15 anni e più per condizione professionale e non professionale. Censimenti 2001 e 2011</t>
  </si>
  <si>
    <t>Comp. %</t>
  </si>
  <si>
    <t>Tav. 7 - Comune di Bologna - Popolazione residente appartenente alle forze di lavoro per grado di istruzione, condizione  professionale e sesso. Censimento 2001 e Censimento 2011</t>
  </si>
  <si>
    <t>Tav. 10 - Comune di Bologna - Popolazione residente non appartenente alle forze di lavoro per grado di istruzione, condizione non professionale e sesso. Censimento 2001 e Censimento 20110</t>
  </si>
  <si>
    <t>Comune di Bologna - Le forze di lavoro e i relativi tassi</t>
  </si>
  <si>
    <t>La condizione professionale e non professionale</t>
  </si>
  <si>
    <t>Le forze di lavoro</t>
  </si>
  <si>
    <t>Le non forze di lavoro</t>
  </si>
  <si>
    <t>Gli occupati</t>
  </si>
  <si>
    <t>Gli stranieri occupati</t>
  </si>
  <si>
    <t>Tav. 4</t>
  </si>
  <si>
    <t>Tav. 2</t>
  </si>
  <si>
    <t>Tav. 3</t>
  </si>
  <si>
    <t>Tav. 5</t>
  </si>
  <si>
    <t>Tav. 6</t>
  </si>
  <si>
    <t>Tav. 7</t>
  </si>
  <si>
    <t>Tav. 8</t>
  </si>
  <si>
    <t>Tav. 9</t>
  </si>
  <si>
    <t>Tav. 18</t>
  </si>
  <si>
    <t>Tav. 19</t>
  </si>
  <si>
    <t>Tav. 2 - Comune di Bologna - Popolazione residente di 15 anni e più per sesso e condizione professionale e non professionale. Censimento 2001 e Censimento 2011</t>
  </si>
  <si>
    <t>Tav. 3 - Comune di Bologna - Popolazione residente di 15 anni e più per condizione professionale e non professionale e cittadinanza. Censimento 2011</t>
  </si>
  <si>
    <t>Tav. 4 - Comune di Bologna - Le forze di lavoro e i relativi tassi</t>
  </si>
  <si>
    <t>Tav. 5 - Comune di Bologna - Popolazione residente appartenente alle forze di lavoro per classi di età quinquennali, condizione professionale e sesso. Censimento 2001 e Censimento 2011</t>
  </si>
  <si>
    <t>Tav. 6 - Comune di Bologna - Popolazione residente appartenente alle forze di lavoro per per stato civile, condizione professionale e sesso. Censimento 2001 e Censimento 2011</t>
  </si>
  <si>
    <t>Tav. 8 - Comune di Bologna - Popolazione residente non appartenente alle forze di lavoro per classi di età quinquennali, condizione non professionale e sesso. Censimento 2001 e Censimento 2011</t>
  </si>
  <si>
    <t>Tav. 9 - Comune di Bologna - Popolazione residente non appartenente alle forze di lavoro per stato civile, condizione non professionale e sesso. Censimento 2001 e Censimento 2011</t>
  </si>
  <si>
    <t>Tav. 11 - Comune di Bologna - Occupati per posizione nella professione e sesso. Censimento 2001 e Censimento 2011</t>
  </si>
  <si>
    <t>Tav. 12 - Comune di Bologna - Occupati per tipologia di attività lavorativa al Censimento 2011</t>
  </si>
  <si>
    <t>Tav. 13 - Comune di Bologna - Occupati per attività lavorativa svolta e ore di lavoro effettuate. Censimento 2001 e Censimento 2011</t>
  </si>
  <si>
    <t>Tav. 14 - Comune di Bologna - Occupati per sesso e ore di lavoro effettuate. Censimento 2001 e Censimento 2011</t>
  </si>
  <si>
    <t>Tav. 15 - Comune di Bologna - Occupati dipendenti per rapporto di lavoro, sesso e classi di età quinquennali. Censimento 2001 e Censimento 2011</t>
  </si>
  <si>
    <t>Tav. 16 - Comune di Bologna - Occupati per sezione di attività economica al Censimento 2011</t>
  </si>
  <si>
    <t>Tav. 17 - Comune di Bologna - Popolazione straniera residente di 15 anni e più per condizione professionale e non professionale e classi di età quinquennali. Censimento 2001 e Censimento 2011</t>
  </si>
  <si>
    <t>Tav. 18 - Comune di Bologna - Popolazione straniera residente occupata per area geografica di cittadinanza e classi di età. Censimento 2001 e Censimento 2011</t>
  </si>
  <si>
    <t>Tav. 19 - Comune di Bologna - Popolazione straniera residente occupata per posizione nella professione, sesso e classi di età.  Censimento 2001 e Censimento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</si>
</sst>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(* #,##0_);_(* \(#,##0\);_(* &quot;-&quot;_);_(@_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i/>
      <sz val="8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sz val="10"/>
      <name val="Arial"/>
    </font>
    <font>
      <b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6" fontId="24" fillId="0" borderId="0" applyFont="0" applyFill="0" applyBorder="0" applyAlignment="0" applyProtection="0"/>
    <xf numFmtId="0" fontId="1" fillId="0" borderId="0"/>
    <xf numFmtId="166" fontId="38" fillId="0" borderId="0" applyFont="0" applyFill="0" applyBorder="0" applyAlignment="0" applyProtection="0"/>
    <xf numFmtId="166" fontId="40" fillId="0" borderId="0" applyFont="0" applyFill="0" applyBorder="0" applyAlignment="0" applyProtection="0"/>
  </cellStyleXfs>
  <cellXfs count="198">
    <xf numFmtId="0" fontId="0" fillId="0" borderId="0" xfId="0"/>
    <xf numFmtId="0" fontId="22" fillId="33" borderId="0" xfId="0" applyFont="1" applyFill="1" applyBorder="1"/>
    <xf numFmtId="0" fontId="0" fillId="33" borderId="0" xfId="0" applyFill="1" applyBorder="1"/>
    <xf numFmtId="0" fontId="23" fillId="33" borderId="0" xfId="0" applyFont="1" applyFill="1" applyBorder="1"/>
    <xf numFmtId="164" fontId="0" fillId="33" borderId="0" xfId="0" applyNumberFormat="1" applyFill="1" applyBorder="1"/>
    <xf numFmtId="0" fontId="26" fillId="33" borderId="0" xfId="0" applyFont="1" applyFill="1" applyBorder="1"/>
    <xf numFmtId="164" fontId="26" fillId="33" borderId="0" xfId="0" applyNumberFormat="1" applyFont="1" applyFill="1" applyBorder="1"/>
    <xf numFmtId="0" fontId="28" fillId="33" borderId="0" xfId="0" applyFont="1" applyFill="1" applyBorder="1"/>
    <xf numFmtId="0" fontId="26" fillId="33" borderId="10" xfId="0" applyFont="1" applyFill="1" applyBorder="1"/>
    <xf numFmtId="164" fontId="26" fillId="33" borderId="0" xfId="0" applyNumberFormat="1" applyFont="1" applyFill="1" applyBorder="1" applyAlignment="1">
      <alignment wrapText="1"/>
    </xf>
    <xf numFmtId="164" fontId="26" fillId="33" borderId="0" xfId="0" applyNumberFormat="1" applyFont="1" applyFill="1" applyBorder="1" applyAlignment="1">
      <alignment horizontal="right"/>
    </xf>
    <xf numFmtId="164" fontId="26" fillId="33" borderId="0" xfId="0" applyNumberFormat="1" applyFont="1" applyFill="1" applyBorder="1" applyAlignment="1">
      <alignment horizontal="right" wrapText="1"/>
    </xf>
    <xf numFmtId="0" fontId="25" fillId="33" borderId="0" xfId="0" applyFont="1" applyFill="1" applyBorder="1"/>
    <xf numFmtId="0" fontId="25" fillId="33" borderId="10" xfId="0" applyFont="1" applyFill="1" applyBorder="1"/>
    <xf numFmtId="3" fontId="23" fillId="33" borderId="0" xfId="0" applyNumberFormat="1" applyFont="1" applyFill="1" applyBorder="1" applyAlignment="1">
      <alignment horizontal="right" wrapText="1"/>
    </xf>
    <xf numFmtId="3" fontId="23" fillId="33" borderId="10" xfId="0" applyNumberFormat="1" applyFont="1" applyFill="1" applyBorder="1" applyAlignment="1">
      <alignment horizontal="right" wrapText="1"/>
    </xf>
    <xf numFmtId="164" fontId="23" fillId="33" borderId="0" xfId="0" applyNumberFormat="1" applyFont="1" applyFill="1" applyBorder="1" applyAlignment="1">
      <alignment horizontal="right"/>
    </xf>
    <xf numFmtId="3" fontId="23" fillId="33" borderId="0" xfId="0" applyNumberFormat="1" applyFont="1" applyFill="1" applyBorder="1" applyAlignment="1">
      <alignment wrapText="1"/>
    </xf>
    <xf numFmtId="164" fontId="23" fillId="33" borderId="0" xfId="0" applyNumberFormat="1" applyFont="1" applyFill="1" applyBorder="1"/>
    <xf numFmtId="3" fontId="23" fillId="33" borderId="0" xfId="0" applyNumberFormat="1" applyFont="1" applyFill="1" applyBorder="1"/>
    <xf numFmtId="164" fontId="23" fillId="33" borderId="0" xfId="0" applyNumberFormat="1" applyFont="1" applyFill="1" applyBorder="1" applyAlignment="1">
      <alignment wrapText="1"/>
    </xf>
    <xf numFmtId="3" fontId="23" fillId="33" borderId="10" xfId="0" applyNumberFormat="1" applyFont="1" applyFill="1" applyBorder="1"/>
    <xf numFmtId="3" fontId="0" fillId="0" borderId="0" xfId="0" applyNumberFormat="1"/>
    <xf numFmtId="3" fontId="29" fillId="0" borderId="0" xfId="0" applyNumberFormat="1" applyFont="1"/>
    <xf numFmtId="164" fontId="23" fillId="33" borderId="0" xfId="0" applyNumberFormat="1" applyFont="1" applyFill="1" applyBorder="1" applyAlignment="1">
      <alignment horizontal="right" wrapText="1"/>
    </xf>
    <xf numFmtId="3" fontId="0" fillId="33" borderId="0" xfId="0" applyNumberFormat="1" applyFill="1" applyBorder="1"/>
    <xf numFmtId="3" fontId="26" fillId="33" borderId="0" xfId="0" applyNumberFormat="1" applyFont="1" applyFill="1" applyBorder="1" applyAlignment="1">
      <alignment wrapText="1"/>
    </xf>
    <xf numFmtId="3" fontId="26" fillId="33" borderId="0" xfId="0" applyNumberFormat="1" applyFont="1" applyFill="1" applyBorder="1" applyAlignment="1">
      <alignment horizontal="right" wrapText="1"/>
    </xf>
    <xf numFmtId="3" fontId="26" fillId="33" borderId="0" xfId="0" applyNumberFormat="1" applyFont="1" applyFill="1" applyBorder="1"/>
    <xf numFmtId="165" fontId="23" fillId="33" borderId="0" xfId="0" applyNumberFormat="1" applyFont="1" applyFill="1" applyBorder="1" applyAlignment="1">
      <alignment wrapText="1"/>
    </xf>
    <xf numFmtId="165" fontId="26" fillId="33" borderId="0" xfId="0" applyNumberFormat="1" applyFont="1" applyFill="1" applyBorder="1" applyAlignment="1">
      <alignment wrapText="1"/>
    </xf>
    <xf numFmtId="164" fontId="23" fillId="33" borderId="10" xfId="0" applyNumberFormat="1" applyFont="1" applyFill="1" applyBorder="1" applyAlignment="1">
      <alignment horizontal="right" wrapText="1"/>
    </xf>
    <xf numFmtId="164" fontId="23" fillId="33" borderId="10" xfId="0" applyNumberFormat="1" applyFont="1" applyFill="1" applyBorder="1" applyAlignment="1">
      <alignment horizontal="right"/>
    </xf>
    <xf numFmtId="164" fontId="23" fillId="33" borderId="10" xfId="0" applyNumberFormat="1" applyFont="1" applyFill="1" applyBorder="1"/>
    <xf numFmtId="0" fontId="0" fillId="33" borderId="0" xfId="0" applyFill="1"/>
    <xf numFmtId="0" fontId="24" fillId="33" borderId="0" xfId="0" applyFont="1" applyFill="1"/>
    <xf numFmtId="0" fontId="30" fillId="0" borderId="0" xfId="42" applyFont="1" applyBorder="1" applyAlignment="1">
      <alignment horizontal="left"/>
    </xf>
    <xf numFmtId="0" fontId="32" fillId="0" borderId="0" xfId="42" applyFont="1" applyBorder="1" applyAlignment="1">
      <alignment horizontal="left"/>
    </xf>
    <xf numFmtId="0" fontId="24" fillId="0" borderId="0" xfId="42"/>
    <xf numFmtId="166" fontId="29" fillId="0" borderId="12" xfId="42" applyNumberFormat="1" applyFont="1" applyFill="1" applyBorder="1" applyAlignment="1">
      <alignment vertical="center"/>
    </xf>
    <xf numFmtId="0" fontId="1" fillId="0" borderId="0" xfId="83" applyFill="1"/>
    <xf numFmtId="0" fontId="24" fillId="0" borderId="0" xfId="42" applyFill="1"/>
    <xf numFmtId="0" fontId="29" fillId="0" borderId="12" xfId="42" applyFont="1" applyFill="1" applyBorder="1" applyAlignment="1">
      <alignment vertical="center"/>
    </xf>
    <xf numFmtId="0" fontId="33" fillId="0" borderId="12" xfId="42" applyFont="1" applyFill="1" applyBorder="1" applyAlignment="1">
      <alignment horizontal="right" wrapText="1"/>
    </xf>
    <xf numFmtId="0" fontId="29" fillId="0" borderId="0" xfId="42" applyFont="1" applyFill="1" applyBorder="1" applyAlignment="1">
      <alignment vertical="center"/>
    </xf>
    <xf numFmtId="4" fontId="29" fillId="0" borderId="12" xfId="42" applyNumberFormat="1" applyFont="1" applyFill="1" applyBorder="1" applyAlignment="1">
      <alignment vertical="center"/>
    </xf>
    <xf numFmtId="4" fontId="29" fillId="0" borderId="0" xfId="42" applyNumberFormat="1" applyFont="1" applyFill="1" applyBorder="1" applyAlignment="1">
      <alignment vertical="center"/>
    </xf>
    <xf numFmtId="0" fontId="24" fillId="0" borderId="0" xfId="42" applyFont="1" applyFill="1"/>
    <xf numFmtId="4" fontId="24" fillId="0" borderId="0" xfId="42" applyNumberFormat="1" applyFill="1"/>
    <xf numFmtId="0" fontId="35" fillId="33" borderId="0" xfId="42" applyFont="1" applyFill="1" applyBorder="1" applyAlignment="1">
      <alignment wrapText="1"/>
    </xf>
    <xf numFmtId="0" fontId="35" fillId="33" borderId="0" xfId="42" applyFont="1" applyFill="1" applyBorder="1" applyAlignment="1">
      <alignment horizontal="left" wrapText="1"/>
    </xf>
    <xf numFmtId="0" fontId="24" fillId="33" borderId="0" xfId="0" applyFont="1" applyFill="1" applyAlignment="1">
      <alignment vertical="top"/>
    </xf>
    <xf numFmtId="0" fontId="0" fillId="33" borderId="0" xfId="0" applyFill="1" applyAlignment="1">
      <alignment vertical="top"/>
    </xf>
    <xf numFmtId="0" fontId="35" fillId="0" borderId="0" xfId="42" applyFont="1" applyBorder="1" applyAlignment="1">
      <alignment horizontal="left" wrapText="1"/>
    </xf>
    <xf numFmtId="0" fontId="37" fillId="33" borderId="0" xfId="0" applyFont="1" applyFill="1"/>
    <xf numFmtId="0" fontId="35" fillId="33" borderId="0" xfId="0" applyFont="1" applyFill="1" applyAlignment="1">
      <alignment wrapText="1"/>
    </xf>
    <xf numFmtId="0" fontId="24" fillId="33" borderId="0" xfId="0" applyFont="1" applyFill="1" applyAlignment="1">
      <alignment horizontal="left" wrapText="1"/>
    </xf>
    <xf numFmtId="0" fontId="24" fillId="33" borderId="0" xfId="0" applyFont="1" applyFill="1" applyAlignment="1">
      <alignment wrapText="1"/>
    </xf>
    <xf numFmtId="0" fontId="0" fillId="33" borderId="0" xfId="0" applyFill="1" applyAlignment="1">
      <alignment wrapText="1"/>
    </xf>
    <xf numFmtId="0" fontId="29" fillId="33" borderId="0" xfId="42" applyFont="1" applyFill="1" applyBorder="1" applyAlignment="1"/>
    <xf numFmtId="0" fontId="30" fillId="33" borderId="0" xfId="42" applyFont="1" applyFill="1" applyBorder="1" applyAlignment="1">
      <alignment horizontal="left" wrapText="1"/>
    </xf>
    <xf numFmtId="0" fontId="31" fillId="33" borderId="0" xfId="42" applyFont="1" applyFill="1" applyBorder="1" applyAlignment="1">
      <alignment horizontal="left"/>
    </xf>
    <xf numFmtId="0" fontId="29" fillId="33" borderId="0" xfId="42" applyFont="1" applyFill="1" applyBorder="1" applyAlignment="1">
      <alignment vertical="center"/>
    </xf>
    <xf numFmtId="0" fontId="33" fillId="33" borderId="11" xfId="42" applyFont="1" applyFill="1" applyBorder="1" applyAlignment="1">
      <alignment horizontal="right" vertical="center" wrapText="1"/>
    </xf>
    <xf numFmtId="0" fontId="29" fillId="33" borderId="0" xfId="42" applyFont="1" applyFill="1" applyBorder="1" applyAlignment="1">
      <alignment horizontal="left" vertical="center"/>
    </xf>
    <xf numFmtId="166" fontId="29" fillId="33" borderId="0" xfId="82" applyFont="1" applyFill="1" applyBorder="1" applyAlignment="1">
      <alignment vertical="center"/>
    </xf>
    <xf numFmtId="0" fontId="34" fillId="33" borderId="11" xfId="42" applyFont="1" applyFill="1" applyBorder="1" applyAlignment="1">
      <alignment horizontal="left" vertical="center"/>
    </xf>
    <xf numFmtId="166" fontId="34" fillId="33" borderId="11" xfId="82" applyFont="1" applyFill="1" applyBorder="1" applyAlignment="1">
      <alignment vertical="center"/>
    </xf>
    <xf numFmtId="0" fontId="32" fillId="33" borderId="0" xfId="42" applyFont="1" applyFill="1" applyBorder="1" applyAlignment="1">
      <alignment horizontal="left"/>
    </xf>
    <xf numFmtId="3" fontId="0" fillId="33" borderId="0" xfId="0" applyNumberFormat="1" applyFill="1"/>
    <xf numFmtId="0" fontId="29" fillId="33" borderId="0" xfId="0" applyFont="1" applyFill="1" applyBorder="1" applyAlignment="1"/>
    <xf numFmtId="0" fontId="32" fillId="33" borderId="0" xfId="0" applyFont="1" applyFill="1" applyBorder="1" applyAlignment="1">
      <alignment horizontal="left"/>
    </xf>
    <xf numFmtId="0" fontId="33" fillId="33" borderId="0" xfId="0" applyFont="1" applyFill="1" applyBorder="1" applyAlignment="1">
      <alignment vertical="center"/>
    </xf>
    <xf numFmtId="0" fontId="33" fillId="33" borderId="10" xfId="0" applyFont="1" applyFill="1" applyBorder="1" applyAlignment="1">
      <alignment horizontal="left" vertical="center" wrapText="1"/>
    </xf>
    <xf numFmtId="0" fontId="33" fillId="33" borderId="11" xfId="0" applyFont="1" applyFill="1" applyBorder="1" applyAlignment="1">
      <alignment horizontal="right" vertical="center" wrapText="1"/>
    </xf>
    <xf numFmtId="0" fontId="29" fillId="33" borderId="0" xfId="0" applyFont="1" applyFill="1" applyBorder="1" applyAlignment="1">
      <alignment horizontal="left" vertical="center"/>
    </xf>
    <xf numFmtId="166" fontId="29" fillId="33" borderId="0" xfId="85" applyFont="1" applyFill="1" applyBorder="1" applyAlignment="1">
      <alignment horizontal="right" vertical="center"/>
    </xf>
    <xf numFmtId="0" fontId="29" fillId="33" borderId="0" xfId="0" applyFont="1" applyFill="1" applyBorder="1" applyAlignment="1">
      <alignment vertical="center"/>
    </xf>
    <xf numFmtId="0" fontId="32" fillId="33" borderId="0" xfId="0" applyFont="1" applyFill="1" applyBorder="1" applyAlignment="1">
      <alignment vertical="center"/>
    </xf>
    <xf numFmtId="166" fontId="32" fillId="33" borderId="0" xfId="85" applyFont="1" applyFill="1" applyBorder="1" applyAlignment="1">
      <alignment vertical="center"/>
    </xf>
    <xf numFmtId="0" fontId="34" fillId="33" borderId="13" xfId="0" applyFont="1" applyFill="1" applyBorder="1" applyAlignment="1">
      <alignment horizontal="left" vertical="center"/>
    </xf>
    <xf numFmtId="166" fontId="34" fillId="33" borderId="13" xfId="85" applyFont="1" applyFill="1" applyBorder="1" applyAlignment="1">
      <alignment horizontal="right" vertical="center"/>
    </xf>
    <xf numFmtId="0" fontId="39" fillId="33" borderId="0" xfId="0" applyFont="1" applyFill="1" applyBorder="1" applyAlignment="1">
      <alignment vertical="center"/>
    </xf>
    <xf numFmtId="166" fontId="39" fillId="33" borderId="0" xfId="85" applyFont="1" applyFill="1" applyBorder="1" applyAlignment="1">
      <alignment vertical="center"/>
    </xf>
    <xf numFmtId="0" fontId="39" fillId="33" borderId="10" xfId="0" applyFont="1" applyFill="1" applyBorder="1" applyAlignment="1">
      <alignment vertical="center"/>
    </xf>
    <xf numFmtId="166" fontId="39" fillId="33" borderId="10" xfId="85" applyFont="1" applyFill="1" applyBorder="1" applyAlignment="1">
      <alignment vertical="center"/>
    </xf>
    <xf numFmtId="166" fontId="32" fillId="33" borderId="0" xfId="85" applyFont="1" applyFill="1" applyBorder="1" applyAlignment="1">
      <alignment horizontal="right" vertical="center"/>
    </xf>
    <xf numFmtId="166" fontId="29" fillId="33" borderId="0" xfId="0" applyNumberFormat="1" applyFont="1" applyFill="1" applyBorder="1" applyAlignment="1">
      <alignment vertical="center"/>
    </xf>
    <xf numFmtId="0" fontId="30" fillId="33" borderId="0" xfId="42" applyFont="1" applyFill="1" applyBorder="1" applyAlignment="1">
      <alignment horizontal="left"/>
    </xf>
    <xf numFmtId="0" fontId="33" fillId="33" borderId="0" xfId="42" applyFont="1" applyFill="1" applyBorder="1" applyAlignment="1">
      <alignment vertical="center"/>
    </xf>
    <xf numFmtId="0" fontId="34" fillId="33" borderId="0" xfId="42" applyFont="1" applyFill="1" applyBorder="1" applyAlignment="1">
      <alignment horizontal="left" vertical="center" wrapText="1"/>
    </xf>
    <xf numFmtId="166" fontId="34" fillId="33" borderId="0" xfId="82" applyFont="1" applyFill="1" applyBorder="1" applyAlignment="1">
      <alignment horizontal="right" vertical="center"/>
    </xf>
    <xf numFmtId="0" fontId="29" fillId="33" borderId="0" xfId="42" applyFont="1" applyFill="1" applyBorder="1" applyAlignment="1">
      <alignment horizontal="left" vertical="center" wrapText="1"/>
    </xf>
    <xf numFmtId="166" fontId="29" fillId="33" borderId="0" xfId="82" applyFont="1" applyFill="1" applyBorder="1" applyAlignment="1">
      <alignment horizontal="right" vertical="center"/>
    </xf>
    <xf numFmtId="166" fontId="34" fillId="33" borderId="11" xfId="82" applyFont="1" applyFill="1" applyBorder="1" applyAlignment="1">
      <alignment horizontal="right" vertical="center"/>
    </xf>
    <xf numFmtId="0" fontId="34" fillId="33" borderId="0" xfId="42" applyFont="1" applyFill="1" applyBorder="1" applyAlignment="1">
      <alignment horizontal="left" vertical="center"/>
    </xf>
    <xf numFmtId="0" fontId="32" fillId="33" borderId="0" xfId="42" applyFont="1" applyFill="1" applyBorder="1" applyAlignment="1">
      <alignment horizontal="left" vertical="center"/>
    </xf>
    <xf numFmtId="166" fontId="32" fillId="33" borderId="0" xfId="82" applyFont="1" applyFill="1" applyBorder="1" applyAlignment="1">
      <alignment vertical="center"/>
    </xf>
    <xf numFmtId="0" fontId="32" fillId="33" borderId="0" xfId="42" applyFont="1" applyFill="1" applyBorder="1" applyAlignment="1">
      <alignment vertical="center"/>
    </xf>
    <xf numFmtId="0" fontId="34" fillId="33" borderId="13" xfId="42" applyFont="1" applyFill="1" applyBorder="1" applyAlignment="1">
      <alignment horizontal="left" vertical="center"/>
    </xf>
    <xf numFmtId="166" fontId="34" fillId="33" borderId="13" xfId="82" applyFont="1" applyFill="1" applyBorder="1" applyAlignment="1">
      <alignment vertical="center"/>
    </xf>
    <xf numFmtId="0" fontId="34" fillId="33" borderId="0" xfId="42" applyFont="1" applyFill="1" applyBorder="1" applyAlignment="1">
      <alignment vertical="center"/>
    </xf>
    <xf numFmtId="166" fontId="39" fillId="33" borderId="0" xfId="82" applyFont="1" applyFill="1" applyBorder="1" applyAlignment="1">
      <alignment vertical="center"/>
    </xf>
    <xf numFmtId="0" fontId="39" fillId="33" borderId="10" xfId="42" applyFont="1" applyFill="1" applyBorder="1" applyAlignment="1">
      <alignment vertical="center"/>
    </xf>
    <xf numFmtId="166" fontId="39" fillId="33" borderId="10" xfId="82" applyFont="1" applyFill="1" applyBorder="1" applyAlignment="1">
      <alignment vertical="center"/>
    </xf>
    <xf numFmtId="166" fontId="29" fillId="33" borderId="0" xfId="42" applyNumberFormat="1" applyFont="1" applyFill="1" applyBorder="1" applyAlignment="1">
      <alignment vertical="center"/>
    </xf>
    <xf numFmtId="0" fontId="33" fillId="33" borderId="11" xfId="42" applyFont="1" applyFill="1" applyBorder="1" applyAlignment="1">
      <alignment horizontal="center" vertical="center"/>
    </xf>
    <xf numFmtId="0" fontId="33" fillId="33" borderId="11" xfId="42" quotePrefix="1" applyFont="1" applyFill="1" applyBorder="1" applyAlignment="1">
      <alignment horizontal="center" vertical="center"/>
    </xf>
    <xf numFmtId="49" fontId="33" fillId="33" borderId="11" xfId="42" applyNumberFormat="1" applyFont="1" applyFill="1" applyBorder="1" applyAlignment="1">
      <alignment horizontal="center" vertical="center" wrapText="1"/>
    </xf>
    <xf numFmtId="49" fontId="33" fillId="33" borderId="11" xfId="42" applyNumberFormat="1" applyFont="1" applyFill="1" applyBorder="1" applyAlignment="1">
      <alignment horizontal="right" vertical="center" wrapText="1"/>
    </xf>
    <xf numFmtId="0" fontId="34" fillId="33" borderId="11" xfId="42" applyFont="1" applyFill="1" applyBorder="1" applyAlignment="1">
      <alignment vertical="center"/>
    </xf>
    <xf numFmtId="166" fontId="34" fillId="33" borderId="11" xfId="42" applyNumberFormat="1" applyFont="1" applyFill="1" applyBorder="1" applyAlignment="1">
      <alignment vertical="center"/>
    </xf>
    <xf numFmtId="166" fontId="29" fillId="33" borderId="0" xfId="42" applyNumberFormat="1" applyFont="1" applyFill="1" applyBorder="1" applyAlignment="1"/>
    <xf numFmtId="164" fontId="29" fillId="33" borderId="0" xfId="42" applyNumberFormat="1" applyFont="1" applyFill="1" applyBorder="1" applyAlignment="1"/>
    <xf numFmtId="0" fontId="30" fillId="33" borderId="0" xfId="0" applyFont="1" applyFill="1" applyBorder="1" applyAlignment="1">
      <alignment wrapText="1"/>
    </xf>
    <xf numFmtId="0" fontId="30" fillId="33" borderId="0" xfId="0" applyFont="1" applyFill="1" applyBorder="1" applyAlignment="1">
      <alignment horizontal="left" wrapText="1"/>
    </xf>
    <xf numFmtId="0" fontId="33" fillId="33" borderId="11" xfId="0" applyFont="1" applyFill="1" applyBorder="1" applyAlignment="1">
      <alignment horizontal="center" vertical="center"/>
    </xf>
    <xf numFmtId="0" fontId="33" fillId="33" borderId="11" xfId="0" quotePrefix="1" applyFont="1" applyFill="1" applyBorder="1" applyAlignment="1">
      <alignment horizontal="center" vertical="center"/>
    </xf>
    <xf numFmtId="49" fontId="33" fillId="33" borderId="11" xfId="0" applyNumberFormat="1" applyFont="1" applyFill="1" applyBorder="1" applyAlignment="1">
      <alignment horizontal="center" vertical="center" wrapText="1"/>
    </xf>
    <xf numFmtId="49" fontId="33" fillId="33" borderId="11" xfId="0" applyNumberFormat="1" applyFont="1" applyFill="1" applyBorder="1" applyAlignment="1">
      <alignment horizontal="right" vertical="center" wrapText="1"/>
    </xf>
    <xf numFmtId="0" fontId="29" fillId="33" borderId="0" xfId="0" applyFont="1" applyFill="1" applyBorder="1" applyAlignment="1">
      <alignment horizontal="left" vertical="center" wrapText="1"/>
    </xf>
    <xf numFmtId="166" fontId="29" fillId="33" borderId="0" xfId="84" applyFont="1" applyFill="1" applyBorder="1" applyAlignment="1">
      <alignment horizontal="right" vertical="center"/>
    </xf>
    <xf numFmtId="0" fontId="34" fillId="33" borderId="11" xfId="0" applyFont="1" applyFill="1" applyBorder="1" applyAlignment="1">
      <alignment horizontal="left" vertical="center" wrapText="1"/>
    </xf>
    <xf numFmtId="166" fontId="34" fillId="33" borderId="11" xfId="84" applyFont="1" applyFill="1" applyBorder="1" applyAlignment="1">
      <alignment horizontal="right" vertical="center"/>
    </xf>
    <xf numFmtId="0" fontId="34" fillId="33" borderId="0" xfId="0" applyFont="1" applyFill="1" applyBorder="1" applyAlignment="1">
      <alignment vertical="center"/>
    </xf>
    <xf numFmtId="165" fontId="29" fillId="33" borderId="0" xfId="0" applyNumberFormat="1" applyFont="1" applyFill="1" applyBorder="1" applyAlignment="1"/>
    <xf numFmtId="0" fontId="31" fillId="33" borderId="11" xfId="0" applyFont="1" applyFill="1" applyBorder="1" applyAlignment="1">
      <alignment horizontal="left" vertical="center" wrapText="1"/>
    </xf>
    <xf numFmtId="166" fontId="31" fillId="33" borderId="11" xfId="82" applyFont="1" applyFill="1" applyBorder="1" applyAlignment="1">
      <alignment horizontal="right" vertical="center"/>
    </xf>
    <xf numFmtId="166" fontId="31" fillId="33" borderId="11" xfId="82" applyFont="1" applyFill="1" applyBorder="1" applyAlignment="1">
      <alignment horizontal="right" vertical="center" wrapText="1"/>
    </xf>
    <xf numFmtId="0" fontId="0" fillId="33" borderId="0" xfId="0" applyFill="1" applyAlignment="1"/>
    <xf numFmtId="0" fontId="33" fillId="33" borderId="0" xfId="0" applyFont="1" applyFill="1" applyBorder="1" applyAlignment="1">
      <alignment horizontal="left" vertical="center" wrapText="1"/>
    </xf>
    <xf numFmtId="3" fontId="29" fillId="33" borderId="0" xfId="82" applyNumberFormat="1" applyFont="1" applyFill="1" applyBorder="1" applyAlignment="1">
      <alignment horizontal="right" vertical="center"/>
    </xf>
    <xf numFmtId="164" fontId="24" fillId="33" borderId="0" xfId="0" applyNumberFormat="1" applyFont="1" applyFill="1" applyBorder="1"/>
    <xf numFmtId="3" fontId="34" fillId="33" borderId="11" xfId="82" applyNumberFormat="1" applyFont="1" applyFill="1" applyBorder="1" applyAlignment="1">
      <alignment horizontal="right" vertical="center"/>
    </xf>
    <xf numFmtId="0" fontId="33" fillId="33" borderId="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center" vertical="center" wrapText="1"/>
    </xf>
    <xf numFmtId="3" fontId="33" fillId="33" borderId="11" xfId="82" applyNumberFormat="1" applyFont="1" applyFill="1" applyBorder="1" applyAlignment="1">
      <alignment horizontal="right" vertical="center"/>
    </xf>
    <xf numFmtId="3" fontId="29" fillId="33" borderId="0" xfId="82" applyNumberFormat="1" applyFont="1" applyFill="1" applyBorder="1" applyAlignment="1">
      <alignment vertical="center"/>
    </xf>
    <xf numFmtId="0" fontId="29" fillId="33" borderId="0" xfId="42" applyFont="1" applyFill="1" applyBorder="1" applyAlignment="1">
      <alignment vertical="top" wrapText="1"/>
    </xf>
    <xf numFmtId="0" fontId="33" fillId="33" borderId="11" xfId="42" applyFont="1" applyFill="1" applyBorder="1" applyAlignment="1">
      <alignment horizontal="right" vertical="center"/>
    </xf>
    <xf numFmtId="0" fontId="32" fillId="33" borderId="0" xfId="42" applyFont="1" applyFill="1" applyBorder="1" applyAlignment="1">
      <alignment horizontal="left" vertical="center" wrapText="1"/>
    </xf>
    <xf numFmtId="166" fontId="32" fillId="33" borderId="0" xfId="82" applyFont="1" applyFill="1" applyBorder="1" applyAlignment="1">
      <alignment horizontal="right" vertical="center"/>
    </xf>
    <xf numFmtId="166" fontId="34" fillId="33" borderId="11" xfId="82" applyFont="1" applyFill="1" applyBorder="1" applyAlignment="1">
      <alignment horizontal="left" vertical="center"/>
    </xf>
    <xf numFmtId="166" fontId="29" fillId="33" borderId="11" xfId="82" applyFont="1" applyFill="1" applyBorder="1" applyAlignment="1">
      <alignment vertical="center"/>
    </xf>
    <xf numFmtId="0" fontId="29" fillId="33" borderId="0" xfId="82" applyNumberFormat="1" applyFont="1" applyFill="1" applyBorder="1" applyAlignment="1">
      <alignment horizontal="right" vertical="center"/>
    </xf>
    <xf numFmtId="0" fontId="32" fillId="33" borderId="0" xfId="82" applyNumberFormat="1" applyFont="1" applyFill="1" applyBorder="1" applyAlignment="1">
      <alignment horizontal="right" vertical="center"/>
    </xf>
    <xf numFmtId="3" fontId="32" fillId="33" borderId="0" xfId="82" applyNumberFormat="1" applyFont="1" applyFill="1" applyBorder="1" applyAlignment="1">
      <alignment horizontal="right" vertical="center"/>
    </xf>
    <xf numFmtId="0" fontId="29" fillId="33" borderId="0" xfId="82" applyNumberFormat="1" applyFont="1" applyFill="1" applyBorder="1" applyAlignment="1">
      <alignment vertical="center"/>
    </xf>
    <xf numFmtId="0" fontId="29" fillId="33" borderId="0" xfId="82" applyNumberFormat="1" applyFont="1" applyFill="1" applyBorder="1" applyAlignment="1">
      <alignment horizontal="left" vertical="center" wrapText="1"/>
    </xf>
    <xf numFmtId="0" fontId="32" fillId="33" borderId="10" xfId="42" applyFont="1" applyFill="1" applyBorder="1" applyAlignment="1">
      <alignment vertical="center" wrapText="1"/>
    </xf>
    <xf numFmtId="0" fontId="32" fillId="33" borderId="10" xfId="42" applyNumberFormat="1" applyFont="1" applyFill="1" applyBorder="1" applyAlignment="1">
      <alignment vertical="center"/>
    </xf>
    <xf numFmtId="0" fontId="29" fillId="33" borderId="10" xfId="82" applyNumberFormat="1" applyFont="1" applyFill="1" applyBorder="1" applyAlignment="1">
      <alignment horizontal="right" vertical="center"/>
    </xf>
    <xf numFmtId="0" fontId="29" fillId="33" borderId="10" xfId="82" applyNumberFormat="1" applyFont="1" applyFill="1" applyBorder="1" applyAlignment="1">
      <alignment vertical="center"/>
    </xf>
    <xf numFmtId="3" fontId="34" fillId="33" borderId="0" xfId="42" applyNumberFormat="1" applyFont="1" applyFill="1" applyBorder="1" applyAlignment="1">
      <alignment horizontal="right" vertical="center"/>
    </xf>
    <xf numFmtId="3" fontId="34" fillId="33" borderId="11" xfId="82" applyNumberFormat="1" applyFont="1" applyFill="1" applyBorder="1" applyAlignment="1">
      <alignment vertical="center"/>
    </xf>
    <xf numFmtId="0" fontId="29" fillId="33" borderId="10" xfId="42" applyFont="1" applyFill="1" applyBorder="1" applyAlignment="1"/>
    <xf numFmtId="0" fontId="36" fillId="33" borderId="11" xfId="42" applyFont="1" applyFill="1" applyBorder="1" applyAlignment="1">
      <alignment horizontal="right" vertical="center"/>
    </xf>
    <xf numFmtId="0" fontId="33" fillId="33" borderId="11" xfId="42" applyNumberFormat="1" applyFont="1" applyFill="1" applyBorder="1" applyAlignment="1">
      <alignment horizontal="right" vertical="center"/>
    </xf>
    <xf numFmtId="3" fontId="32" fillId="33" borderId="10" xfId="42" applyNumberFormat="1" applyFont="1" applyFill="1" applyBorder="1" applyAlignment="1">
      <alignment vertical="center"/>
    </xf>
    <xf numFmtId="166" fontId="29" fillId="33" borderId="10" xfId="82" applyFont="1" applyFill="1" applyBorder="1" applyAlignment="1">
      <alignment horizontal="right" vertical="center"/>
    </xf>
    <xf numFmtId="3" fontId="29" fillId="33" borderId="10" xfId="82" applyNumberFormat="1" applyFont="1" applyFill="1" applyBorder="1" applyAlignment="1">
      <alignment vertical="center"/>
    </xf>
    <xf numFmtId="166" fontId="34" fillId="33" borderId="0" xfId="42" applyNumberFormat="1" applyFont="1" applyFill="1" applyBorder="1" applyAlignment="1">
      <alignment vertical="center"/>
    </xf>
    <xf numFmtId="166" fontId="34" fillId="33" borderId="0" xfId="82" applyFont="1" applyFill="1" applyBorder="1" applyAlignment="1">
      <alignment vertical="center"/>
    </xf>
    <xf numFmtId="0" fontId="23" fillId="33" borderId="10" xfId="0" applyFont="1" applyFill="1" applyBorder="1"/>
    <xf numFmtId="0" fontId="23" fillId="33" borderId="11" xfId="0" applyFont="1" applyFill="1" applyBorder="1"/>
    <xf numFmtId="0" fontId="23" fillId="33" borderId="11" xfId="0" applyFont="1" applyFill="1" applyBorder="1" applyAlignment="1">
      <alignment horizontal="right" vertical="top" wrapText="1"/>
    </xf>
    <xf numFmtId="0" fontId="27" fillId="33" borderId="11" xfId="0" applyFont="1" applyFill="1" applyBorder="1" applyAlignment="1">
      <alignment horizontal="right" vertical="top" wrapText="1"/>
    </xf>
    <xf numFmtId="0" fontId="41" fillId="33" borderId="0" xfId="0" applyFont="1" applyFill="1"/>
    <xf numFmtId="0" fontId="34" fillId="33" borderId="10" xfId="0" applyFont="1" applyFill="1" applyBorder="1" applyAlignment="1">
      <alignment vertical="center"/>
    </xf>
    <xf numFmtId="166" fontId="34" fillId="33" borderId="10" xfId="82" applyFont="1" applyFill="1" applyBorder="1" applyAlignment="1">
      <alignment vertical="center"/>
    </xf>
    <xf numFmtId="0" fontId="0" fillId="33" borderId="0" xfId="0" applyFill="1" applyBorder="1" applyAlignment="1"/>
    <xf numFmtId="0" fontId="33" fillId="33" borderId="11" xfId="0" applyFont="1" applyFill="1" applyBorder="1" applyAlignment="1">
      <alignment horizontal="left" vertical="center" wrapText="1"/>
    </xf>
    <xf numFmtId="166" fontId="0" fillId="33" borderId="0" xfId="0" applyNumberFormat="1" applyFill="1" applyBorder="1" applyAlignment="1"/>
    <xf numFmtId="0" fontId="25" fillId="33" borderId="10" xfId="0" applyFont="1" applyFill="1" applyBorder="1" applyAlignment="1">
      <alignment horizontal="left" vertical="center" wrapText="1"/>
    </xf>
    <xf numFmtId="0" fontId="23" fillId="33" borderId="11" xfId="0" applyFont="1" applyFill="1" applyBorder="1" applyAlignment="1">
      <alignment horizontal="center"/>
    </xf>
    <xf numFmtId="0" fontId="27" fillId="33" borderId="11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/>
    </xf>
    <xf numFmtId="0" fontId="30" fillId="33" borderId="0" xfId="42" applyFont="1" applyFill="1" applyBorder="1" applyAlignment="1">
      <alignment horizontal="left" wrapText="1"/>
    </xf>
    <xf numFmtId="0" fontId="33" fillId="33" borderId="13" xfId="42" applyFont="1" applyFill="1" applyBorder="1" applyAlignment="1">
      <alignment horizontal="left" vertical="center" wrapText="1"/>
    </xf>
    <xf numFmtId="0" fontId="33" fillId="33" borderId="0" xfId="42" applyFont="1" applyFill="1" applyBorder="1" applyAlignment="1">
      <alignment horizontal="left" vertical="center" wrapText="1"/>
    </xf>
    <xf numFmtId="0" fontId="33" fillId="33" borderId="10" xfId="42" applyFont="1" applyFill="1" applyBorder="1" applyAlignment="1">
      <alignment horizontal="left" vertical="center" wrapText="1"/>
    </xf>
    <xf numFmtId="0" fontId="33" fillId="33" borderId="11" xfId="42" applyFont="1" applyFill="1" applyBorder="1" applyAlignment="1">
      <alignment horizontal="center" vertical="center" wrapText="1"/>
    </xf>
    <xf numFmtId="0" fontId="33" fillId="33" borderId="13" xfId="42" applyFont="1" applyFill="1" applyBorder="1" applyAlignment="1">
      <alignment horizontal="right" vertical="center" wrapText="1"/>
    </xf>
    <xf numFmtId="0" fontId="33" fillId="33" borderId="10" xfId="42" applyFont="1" applyFill="1" applyBorder="1" applyAlignment="1">
      <alignment horizontal="right" vertical="center" wrapText="1"/>
    </xf>
    <xf numFmtId="0" fontId="24" fillId="0" borderId="0" xfId="42" applyFill="1" applyAlignment="1">
      <alignment horizontal="center"/>
    </xf>
    <xf numFmtId="0" fontId="33" fillId="33" borderId="13" xfId="42" applyFont="1" applyFill="1" applyBorder="1" applyAlignment="1">
      <alignment horizontal="center" vertical="center" wrapText="1"/>
    </xf>
    <xf numFmtId="0" fontId="33" fillId="33" borderId="10" xfId="42" applyFont="1" applyFill="1" applyBorder="1" applyAlignment="1">
      <alignment horizontal="center" vertical="center" wrapText="1"/>
    </xf>
    <xf numFmtId="0" fontId="36" fillId="33" borderId="10" xfId="42" applyFont="1" applyFill="1" applyBorder="1" applyAlignment="1">
      <alignment horizontal="center" vertical="center" wrapText="1"/>
    </xf>
    <xf numFmtId="0" fontId="36" fillId="33" borderId="11" xfId="42" applyFont="1" applyFill="1" applyBorder="1" applyAlignment="1">
      <alignment horizontal="center" vertical="center" wrapText="1"/>
    </xf>
    <xf numFmtId="0" fontId="33" fillId="33" borderId="0" xfId="42" applyFont="1" applyFill="1" applyBorder="1" applyAlignment="1">
      <alignment horizontal="center" vertical="center" wrapText="1"/>
    </xf>
    <xf numFmtId="0" fontId="30" fillId="33" borderId="0" xfId="42" applyFont="1" applyFill="1" applyBorder="1" applyAlignment="1">
      <alignment horizontal="left"/>
    </xf>
    <xf numFmtId="0" fontId="33" fillId="33" borderId="11" xfId="0" applyFont="1" applyFill="1" applyBorder="1" applyAlignment="1">
      <alignment horizontal="center" vertical="center" wrapText="1"/>
    </xf>
    <xf numFmtId="0" fontId="30" fillId="33" borderId="0" xfId="0" applyFont="1" applyFill="1" applyBorder="1" applyAlignment="1">
      <alignment horizontal="left" wrapText="1"/>
    </xf>
    <xf numFmtId="0" fontId="33" fillId="33" borderId="13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 vertical="center" wrapText="1"/>
    </xf>
    <xf numFmtId="0" fontId="33" fillId="33" borderId="13" xfId="0" applyFont="1" applyFill="1" applyBorder="1" applyAlignment="1">
      <alignment horizontal="right" vertical="center" wrapText="1"/>
    </xf>
    <xf numFmtId="0" fontId="33" fillId="33" borderId="10" xfId="0" applyFont="1" applyFill="1" applyBorder="1" applyAlignment="1">
      <alignment horizontal="right" vertical="center" wrapText="1"/>
    </xf>
  </cellXfs>
  <cellStyles count="86">
    <cellStyle name="20% - Colore 1" xfId="19" builtinId="30" customBuiltin="1"/>
    <cellStyle name="20% - Colore 1 2" xfId="44"/>
    <cellStyle name="20% - Colore 1 3" xfId="57"/>
    <cellStyle name="20% - Colore 1 4" xfId="70"/>
    <cellStyle name="20% - Colore 2" xfId="23" builtinId="34" customBuiltin="1"/>
    <cellStyle name="20% - Colore 2 2" xfId="46"/>
    <cellStyle name="20% - Colore 2 3" xfId="59"/>
    <cellStyle name="20% - Colore 2 4" xfId="72"/>
    <cellStyle name="20% - Colore 3" xfId="27" builtinId="38" customBuiltin="1"/>
    <cellStyle name="20% - Colore 3 2" xfId="48"/>
    <cellStyle name="20% - Colore 3 3" xfId="61"/>
    <cellStyle name="20% - Colore 3 4" xfId="74"/>
    <cellStyle name="20% - Colore 4" xfId="31" builtinId="42" customBuiltin="1"/>
    <cellStyle name="20% - Colore 4 2" xfId="50"/>
    <cellStyle name="20% - Colore 4 3" xfId="63"/>
    <cellStyle name="20% - Colore 4 4" xfId="76"/>
    <cellStyle name="20% - Colore 5" xfId="35" builtinId="46" customBuiltin="1"/>
    <cellStyle name="20% - Colore 5 2" xfId="52"/>
    <cellStyle name="20% - Colore 5 3" xfId="65"/>
    <cellStyle name="20% - Colore 5 4" xfId="78"/>
    <cellStyle name="20% - Colore 6" xfId="39" builtinId="50" customBuiltin="1"/>
    <cellStyle name="20% - Colore 6 2" xfId="54"/>
    <cellStyle name="20% - Colore 6 3" xfId="67"/>
    <cellStyle name="20% - Colore 6 4" xfId="80"/>
    <cellStyle name="40% - Colore 1" xfId="20" builtinId="31" customBuiltin="1"/>
    <cellStyle name="40% - Colore 1 2" xfId="45"/>
    <cellStyle name="40% - Colore 1 3" xfId="58"/>
    <cellStyle name="40% - Colore 1 4" xfId="71"/>
    <cellStyle name="40% - Colore 2" xfId="24" builtinId="35" customBuiltin="1"/>
    <cellStyle name="40% - Colore 2 2" xfId="47"/>
    <cellStyle name="40% - Colore 2 3" xfId="60"/>
    <cellStyle name="40% - Colore 2 4" xfId="73"/>
    <cellStyle name="40% - Colore 3" xfId="28" builtinId="39" customBuiltin="1"/>
    <cellStyle name="40% - Colore 3 2" xfId="49"/>
    <cellStyle name="40% - Colore 3 3" xfId="62"/>
    <cellStyle name="40% - Colore 3 4" xfId="75"/>
    <cellStyle name="40% - Colore 4" xfId="32" builtinId="43" customBuiltin="1"/>
    <cellStyle name="40% - Colore 4 2" xfId="51"/>
    <cellStyle name="40% - Colore 4 3" xfId="64"/>
    <cellStyle name="40% - Colore 4 4" xfId="77"/>
    <cellStyle name="40% - Colore 5" xfId="36" builtinId="47" customBuiltin="1"/>
    <cellStyle name="40% - Colore 5 2" xfId="53"/>
    <cellStyle name="40% - Colore 5 3" xfId="66"/>
    <cellStyle name="40% - Colore 5 4" xfId="79"/>
    <cellStyle name="40% - Colore 6" xfId="40" builtinId="51" customBuiltin="1"/>
    <cellStyle name="40% - Colore 6 2" xfId="55"/>
    <cellStyle name="40% - Colore 6 3" xfId="68"/>
    <cellStyle name="40% - Colore 6 4" xfId="8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[0] 2" xfId="82"/>
    <cellStyle name="Migliaia [0] 3" xfId="84"/>
    <cellStyle name="Migliaia [0] 4" xfId="85"/>
    <cellStyle name="Neutrale" xfId="8" builtinId="28" customBuiltin="1"/>
    <cellStyle name="Normale" xfId="0" builtinId="0" customBuiltin="1"/>
    <cellStyle name="Normale 2" xfId="42"/>
    <cellStyle name="Normale 3" xfId="83"/>
    <cellStyle name="Nota" xfId="15" builtinId="10" customBuiltin="1"/>
    <cellStyle name="Nota 2" xfId="43"/>
    <cellStyle name="Nota 3" xfId="56"/>
    <cellStyle name="Nota 4" xfId="69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/>
  </sheetViews>
  <sheetFormatPr defaultRowHeight="12.75" x14ac:dyDescent="0.2"/>
  <cols>
    <col min="1" max="1" width="7.140625" style="34" customWidth="1"/>
    <col min="2" max="2" width="103" style="34" customWidth="1"/>
    <col min="3" max="16384" width="9.140625" style="34"/>
  </cols>
  <sheetData>
    <row r="1" spans="1:14" x14ac:dyDescent="0.2">
      <c r="B1" s="58"/>
    </row>
    <row r="2" spans="1:14" ht="20.25" x14ac:dyDescent="0.3">
      <c r="A2" s="54" t="s">
        <v>111</v>
      </c>
      <c r="B2" s="57"/>
    </row>
    <row r="3" spans="1:14" ht="20.25" x14ac:dyDescent="0.3">
      <c r="A3" s="54"/>
      <c r="B3" s="57"/>
    </row>
    <row r="4" spans="1:14" ht="15.75" x14ac:dyDescent="0.25">
      <c r="A4" s="167" t="s">
        <v>236</v>
      </c>
      <c r="B4" s="58"/>
    </row>
    <row r="5" spans="1:14" ht="12.75" customHeight="1" x14ac:dyDescent="0.2">
      <c r="A5" s="34" t="s">
        <v>51</v>
      </c>
      <c r="B5" s="55" t="s">
        <v>50</v>
      </c>
    </row>
    <row r="6" spans="1:14" ht="25.5" customHeight="1" x14ac:dyDescent="0.2">
      <c r="A6" s="51" t="s">
        <v>242</v>
      </c>
      <c r="B6" s="49" t="s">
        <v>52</v>
      </c>
      <c r="C6" s="49"/>
      <c r="D6" s="49"/>
      <c r="E6" s="49"/>
      <c r="F6" s="49"/>
      <c r="G6" s="49"/>
      <c r="H6" s="49"/>
      <c r="I6" s="49"/>
      <c r="J6" s="49"/>
      <c r="K6" s="49"/>
    </row>
    <row r="7" spans="1:14" ht="25.5" customHeight="1" x14ac:dyDescent="0.2">
      <c r="A7" s="51" t="s">
        <v>243</v>
      </c>
      <c r="B7" s="50" t="s">
        <v>110</v>
      </c>
      <c r="C7" s="49"/>
      <c r="D7" s="49"/>
      <c r="E7" s="49"/>
      <c r="F7" s="49"/>
      <c r="G7" s="49"/>
      <c r="H7" s="49"/>
      <c r="I7" s="49"/>
      <c r="J7" s="49"/>
      <c r="K7" s="49"/>
    </row>
    <row r="8" spans="1:14" ht="6.75" customHeight="1" x14ac:dyDescent="0.2">
      <c r="A8" s="52"/>
      <c r="B8" s="53"/>
      <c r="C8" s="49"/>
      <c r="D8" s="49"/>
      <c r="E8" s="49"/>
      <c r="F8" s="49"/>
      <c r="G8" s="49"/>
      <c r="H8" s="49"/>
      <c r="I8" s="49"/>
      <c r="J8" s="49"/>
      <c r="K8" s="49"/>
    </row>
    <row r="9" spans="1:14" ht="15.75" x14ac:dyDescent="0.25">
      <c r="A9" s="167" t="s">
        <v>237</v>
      </c>
      <c r="B9" s="58"/>
    </row>
    <row r="10" spans="1:14" ht="12.75" customHeight="1" x14ac:dyDescent="0.2">
      <c r="A10" s="35" t="s">
        <v>241</v>
      </c>
      <c r="B10" s="50" t="s">
        <v>235</v>
      </c>
    </row>
    <row r="11" spans="1:14" ht="25.5" customHeight="1" x14ac:dyDescent="0.2">
      <c r="A11" s="51" t="s">
        <v>244</v>
      </c>
      <c r="B11" s="49" t="s">
        <v>63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25.5" customHeight="1" x14ac:dyDescent="0.2">
      <c r="A12" s="51" t="s">
        <v>245</v>
      </c>
      <c r="B12" s="50" t="s">
        <v>98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4" ht="25.5" customHeight="1" x14ac:dyDescent="0.2">
      <c r="A13" s="51" t="s">
        <v>246</v>
      </c>
      <c r="B13" s="50" t="s">
        <v>90</v>
      </c>
    </row>
    <row r="14" spans="1:14" ht="6.75" customHeight="1" x14ac:dyDescent="0.2">
      <c r="A14" s="52"/>
      <c r="B14" s="53"/>
      <c r="C14" s="49"/>
      <c r="D14" s="49"/>
      <c r="E14" s="49"/>
      <c r="F14" s="49"/>
      <c r="G14" s="49"/>
      <c r="H14" s="49"/>
      <c r="I14" s="49"/>
      <c r="J14" s="49"/>
      <c r="K14" s="49"/>
    </row>
    <row r="15" spans="1:14" ht="15.75" x14ac:dyDescent="0.25">
      <c r="A15" s="167" t="s">
        <v>238</v>
      </c>
      <c r="B15" s="58"/>
    </row>
    <row r="16" spans="1:14" ht="25.5" customHeight="1" x14ac:dyDescent="0.2">
      <c r="A16" s="51" t="s">
        <v>247</v>
      </c>
      <c r="B16" s="50" t="s">
        <v>101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2" ht="25.5" customHeight="1" x14ac:dyDescent="0.2">
      <c r="A17" s="51" t="s">
        <v>248</v>
      </c>
      <c r="B17" s="50" t="s">
        <v>105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 ht="25.5" customHeight="1" x14ac:dyDescent="0.2">
      <c r="A18" s="52" t="s">
        <v>106</v>
      </c>
      <c r="B18" s="55" t="s">
        <v>103</v>
      </c>
    </row>
    <row r="19" spans="1:12" ht="6.75" customHeight="1" x14ac:dyDescent="0.2">
      <c r="A19" s="52"/>
      <c r="B19" s="53"/>
      <c r="C19" s="49"/>
      <c r="D19" s="49"/>
      <c r="E19" s="49"/>
      <c r="F19" s="49"/>
      <c r="G19" s="49"/>
      <c r="H19" s="49"/>
      <c r="I19" s="49"/>
      <c r="J19" s="49"/>
      <c r="K19" s="49"/>
    </row>
    <row r="20" spans="1:12" ht="15.75" x14ac:dyDescent="0.25">
      <c r="A20" s="167" t="s">
        <v>239</v>
      </c>
      <c r="B20" s="58"/>
    </row>
    <row r="21" spans="1:12" x14ac:dyDescent="0.2">
      <c r="A21" s="35" t="s">
        <v>109</v>
      </c>
      <c r="B21" s="57" t="s">
        <v>120</v>
      </c>
    </row>
    <row r="22" spans="1:12" ht="12.75" customHeight="1" x14ac:dyDescent="0.2">
      <c r="A22" s="35" t="s">
        <v>119</v>
      </c>
      <c r="B22" s="58" t="s">
        <v>144</v>
      </c>
    </row>
    <row r="23" spans="1:12" ht="12.75" customHeight="1" x14ac:dyDescent="0.2">
      <c r="A23" s="35" t="s">
        <v>143</v>
      </c>
      <c r="B23" s="57" t="s">
        <v>176</v>
      </c>
    </row>
    <row r="24" spans="1:12" x14ac:dyDescent="0.2">
      <c r="A24" s="35" t="s">
        <v>145</v>
      </c>
      <c r="B24" s="58" t="s">
        <v>175</v>
      </c>
    </row>
    <row r="25" spans="1:12" ht="25.5" x14ac:dyDescent="0.2">
      <c r="A25" s="51" t="s">
        <v>169</v>
      </c>
      <c r="B25" s="57" t="s">
        <v>185</v>
      </c>
    </row>
    <row r="26" spans="1:12" x14ac:dyDescent="0.2">
      <c r="A26" s="35" t="s">
        <v>174</v>
      </c>
      <c r="B26" s="57" t="s">
        <v>142</v>
      </c>
    </row>
    <row r="27" spans="1:12" ht="6.75" customHeight="1" x14ac:dyDescent="0.2">
      <c r="A27" s="52"/>
      <c r="B27" s="53"/>
      <c r="C27" s="49"/>
      <c r="D27" s="49"/>
      <c r="E27" s="49"/>
      <c r="F27" s="49"/>
      <c r="G27" s="49"/>
      <c r="H27" s="49"/>
      <c r="I27" s="49"/>
      <c r="J27" s="49"/>
      <c r="K27" s="49"/>
    </row>
    <row r="28" spans="1:12" ht="15.75" x14ac:dyDescent="0.25">
      <c r="A28" s="167" t="s">
        <v>240</v>
      </c>
      <c r="B28" s="58"/>
    </row>
    <row r="29" spans="1:12" ht="25.5" x14ac:dyDescent="0.2">
      <c r="A29" s="51" t="s">
        <v>186</v>
      </c>
      <c r="B29" s="56" t="s">
        <v>195</v>
      </c>
    </row>
    <row r="30" spans="1:12" ht="25.5" customHeight="1" x14ac:dyDescent="0.2">
      <c r="A30" s="51" t="s">
        <v>249</v>
      </c>
      <c r="B30" s="57" t="s">
        <v>223</v>
      </c>
    </row>
    <row r="31" spans="1:12" ht="25.5" x14ac:dyDescent="0.2">
      <c r="A31" s="51" t="s">
        <v>250</v>
      </c>
      <c r="B31" s="58" t="s">
        <v>230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selection sqref="A1:K1"/>
    </sheetView>
  </sheetViews>
  <sheetFormatPr defaultColWidth="8.85546875" defaultRowHeight="10.5" x14ac:dyDescent="0.15"/>
  <cols>
    <col min="1" max="1" width="24.5703125" style="59" customWidth="1"/>
    <col min="2" max="11" width="9.85546875" style="59" customWidth="1"/>
    <col min="12" max="256" width="8.85546875" style="59"/>
    <col min="257" max="257" width="22.140625" style="59" customWidth="1"/>
    <col min="258" max="267" width="9.85546875" style="59" customWidth="1"/>
    <col min="268" max="512" width="8.85546875" style="59"/>
    <col min="513" max="513" width="22.140625" style="59" customWidth="1"/>
    <col min="514" max="523" width="9.85546875" style="59" customWidth="1"/>
    <col min="524" max="768" width="8.85546875" style="59"/>
    <col min="769" max="769" width="22.140625" style="59" customWidth="1"/>
    <col min="770" max="779" width="9.85546875" style="59" customWidth="1"/>
    <col min="780" max="1024" width="8.85546875" style="59"/>
    <col min="1025" max="1025" width="22.140625" style="59" customWidth="1"/>
    <col min="1026" max="1035" width="9.85546875" style="59" customWidth="1"/>
    <col min="1036" max="1280" width="8.85546875" style="59"/>
    <col min="1281" max="1281" width="22.140625" style="59" customWidth="1"/>
    <col min="1282" max="1291" width="9.85546875" style="59" customWidth="1"/>
    <col min="1292" max="1536" width="8.85546875" style="59"/>
    <col min="1537" max="1537" width="22.140625" style="59" customWidth="1"/>
    <col min="1538" max="1547" width="9.85546875" style="59" customWidth="1"/>
    <col min="1548" max="1792" width="8.85546875" style="59"/>
    <col min="1793" max="1793" width="22.140625" style="59" customWidth="1"/>
    <col min="1794" max="1803" width="9.85546875" style="59" customWidth="1"/>
    <col min="1804" max="2048" width="8.85546875" style="59"/>
    <col min="2049" max="2049" width="22.140625" style="59" customWidth="1"/>
    <col min="2050" max="2059" width="9.85546875" style="59" customWidth="1"/>
    <col min="2060" max="2304" width="8.85546875" style="59"/>
    <col min="2305" max="2305" width="22.140625" style="59" customWidth="1"/>
    <col min="2306" max="2315" width="9.85546875" style="59" customWidth="1"/>
    <col min="2316" max="2560" width="8.85546875" style="59"/>
    <col min="2561" max="2561" width="22.140625" style="59" customWidth="1"/>
    <col min="2562" max="2571" width="9.85546875" style="59" customWidth="1"/>
    <col min="2572" max="2816" width="8.85546875" style="59"/>
    <col min="2817" max="2817" width="22.140625" style="59" customWidth="1"/>
    <col min="2818" max="2827" width="9.85546875" style="59" customWidth="1"/>
    <col min="2828" max="3072" width="8.85546875" style="59"/>
    <col min="3073" max="3073" width="22.140625" style="59" customWidth="1"/>
    <col min="3074" max="3083" width="9.85546875" style="59" customWidth="1"/>
    <col min="3084" max="3328" width="8.85546875" style="59"/>
    <col min="3329" max="3329" width="22.140625" style="59" customWidth="1"/>
    <col min="3330" max="3339" width="9.85546875" style="59" customWidth="1"/>
    <col min="3340" max="3584" width="8.85546875" style="59"/>
    <col min="3585" max="3585" width="22.140625" style="59" customWidth="1"/>
    <col min="3586" max="3595" width="9.85546875" style="59" customWidth="1"/>
    <col min="3596" max="3840" width="8.85546875" style="59"/>
    <col min="3841" max="3841" width="22.140625" style="59" customWidth="1"/>
    <col min="3842" max="3851" width="9.85546875" style="59" customWidth="1"/>
    <col min="3852" max="4096" width="8.85546875" style="59"/>
    <col min="4097" max="4097" width="22.140625" style="59" customWidth="1"/>
    <col min="4098" max="4107" width="9.85546875" style="59" customWidth="1"/>
    <col min="4108" max="4352" width="8.85546875" style="59"/>
    <col min="4353" max="4353" width="22.140625" style="59" customWidth="1"/>
    <col min="4354" max="4363" width="9.85546875" style="59" customWidth="1"/>
    <col min="4364" max="4608" width="8.85546875" style="59"/>
    <col min="4609" max="4609" width="22.140625" style="59" customWidth="1"/>
    <col min="4610" max="4619" width="9.85546875" style="59" customWidth="1"/>
    <col min="4620" max="4864" width="8.85546875" style="59"/>
    <col min="4865" max="4865" width="22.140625" style="59" customWidth="1"/>
    <col min="4866" max="4875" width="9.85546875" style="59" customWidth="1"/>
    <col min="4876" max="5120" width="8.85546875" style="59"/>
    <col min="5121" max="5121" width="22.140625" style="59" customWidth="1"/>
    <col min="5122" max="5131" width="9.85546875" style="59" customWidth="1"/>
    <col min="5132" max="5376" width="8.85546875" style="59"/>
    <col min="5377" max="5377" width="22.140625" style="59" customWidth="1"/>
    <col min="5378" max="5387" width="9.85546875" style="59" customWidth="1"/>
    <col min="5388" max="5632" width="8.85546875" style="59"/>
    <col min="5633" max="5633" width="22.140625" style="59" customWidth="1"/>
    <col min="5634" max="5643" width="9.85546875" style="59" customWidth="1"/>
    <col min="5644" max="5888" width="8.85546875" style="59"/>
    <col min="5889" max="5889" width="22.140625" style="59" customWidth="1"/>
    <col min="5890" max="5899" width="9.85546875" style="59" customWidth="1"/>
    <col min="5900" max="6144" width="8.85546875" style="59"/>
    <col min="6145" max="6145" width="22.140625" style="59" customWidth="1"/>
    <col min="6146" max="6155" width="9.85546875" style="59" customWidth="1"/>
    <col min="6156" max="6400" width="8.85546875" style="59"/>
    <col min="6401" max="6401" width="22.140625" style="59" customWidth="1"/>
    <col min="6402" max="6411" width="9.85546875" style="59" customWidth="1"/>
    <col min="6412" max="6656" width="8.85546875" style="59"/>
    <col min="6657" max="6657" width="22.140625" style="59" customWidth="1"/>
    <col min="6658" max="6667" width="9.85546875" style="59" customWidth="1"/>
    <col min="6668" max="6912" width="8.85546875" style="59"/>
    <col min="6913" max="6913" width="22.140625" style="59" customWidth="1"/>
    <col min="6914" max="6923" width="9.85546875" style="59" customWidth="1"/>
    <col min="6924" max="7168" width="8.85546875" style="59"/>
    <col min="7169" max="7169" width="22.140625" style="59" customWidth="1"/>
    <col min="7170" max="7179" width="9.85546875" style="59" customWidth="1"/>
    <col min="7180" max="7424" width="8.85546875" style="59"/>
    <col min="7425" max="7425" width="22.140625" style="59" customWidth="1"/>
    <col min="7426" max="7435" width="9.85546875" style="59" customWidth="1"/>
    <col min="7436" max="7680" width="8.85546875" style="59"/>
    <col min="7681" max="7681" width="22.140625" style="59" customWidth="1"/>
    <col min="7682" max="7691" width="9.85546875" style="59" customWidth="1"/>
    <col min="7692" max="7936" width="8.85546875" style="59"/>
    <col min="7937" max="7937" width="22.140625" style="59" customWidth="1"/>
    <col min="7938" max="7947" width="9.85546875" style="59" customWidth="1"/>
    <col min="7948" max="8192" width="8.85546875" style="59"/>
    <col min="8193" max="8193" width="22.140625" style="59" customWidth="1"/>
    <col min="8194" max="8203" width="9.85546875" style="59" customWidth="1"/>
    <col min="8204" max="8448" width="8.85546875" style="59"/>
    <col min="8449" max="8449" width="22.140625" style="59" customWidth="1"/>
    <col min="8450" max="8459" width="9.85546875" style="59" customWidth="1"/>
    <col min="8460" max="8704" width="8.85546875" style="59"/>
    <col min="8705" max="8705" width="22.140625" style="59" customWidth="1"/>
    <col min="8706" max="8715" width="9.85546875" style="59" customWidth="1"/>
    <col min="8716" max="8960" width="8.85546875" style="59"/>
    <col min="8961" max="8961" width="22.140625" style="59" customWidth="1"/>
    <col min="8962" max="8971" width="9.85546875" style="59" customWidth="1"/>
    <col min="8972" max="9216" width="8.85546875" style="59"/>
    <col min="9217" max="9217" width="22.140625" style="59" customWidth="1"/>
    <col min="9218" max="9227" width="9.85546875" style="59" customWidth="1"/>
    <col min="9228" max="9472" width="8.85546875" style="59"/>
    <col min="9473" max="9473" width="22.140625" style="59" customWidth="1"/>
    <col min="9474" max="9483" width="9.85546875" style="59" customWidth="1"/>
    <col min="9484" max="9728" width="8.85546875" style="59"/>
    <col min="9729" max="9729" width="22.140625" style="59" customWidth="1"/>
    <col min="9730" max="9739" width="9.85546875" style="59" customWidth="1"/>
    <col min="9740" max="9984" width="8.85546875" style="59"/>
    <col min="9985" max="9985" width="22.140625" style="59" customWidth="1"/>
    <col min="9986" max="9995" width="9.85546875" style="59" customWidth="1"/>
    <col min="9996" max="10240" width="8.85546875" style="59"/>
    <col min="10241" max="10241" width="22.140625" style="59" customWidth="1"/>
    <col min="10242" max="10251" width="9.85546875" style="59" customWidth="1"/>
    <col min="10252" max="10496" width="8.85546875" style="59"/>
    <col min="10497" max="10497" width="22.140625" style="59" customWidth="1"/>
    <col min="10498" max="10507" width="9.85546875" style="59" customWidth="1"/>
    <col min="10508" max="10752" width="8.85546875" style="59"/>
    <col min="10753" max="10753" width="22.140625" style="59" customWidth="1"/>
    <col min="10754" max="10763" width="9.85546875" style="59" customWidth="1"/>
    <col min="10764" max="11008" width="8.85546875" style="59"/>
    <col min="11009" max="11009" width="22.140625" style="59" customWidth="1"/>
    <col min="11010" max="11019" width="9.85546875" style="59" customWidth="1"/>
    <col min="11020" max="11264" width="8.85546875" style="59"/>
    <col min="11265" max="11265" width="22.140625" style="59" customWidth="1"/>
    <col min="11266" max="11275" width="9.85546875" style="59" customWidth="1"/>
    <col min="11276" max="11520" width="8.85546875" style="59"/>
    <col min="11521" max="11521" width="22.140625" style="59" customWidth="1"/>
    <col min="11522" max="11531" width="9.85546875" style="59" customWidth="1"/>
    <col min="11532" max="11776" width="8.85546875" style="59"/>
    <col min="11777" max="11777" width="22.140625" style="59" customWidth="1"/>
    <col min="11778" max="11787" width="9.85546875" style="59" customWidth="1"/>
    <col min="11788" max="12032" width="8.85546875" style="59"/>
    <col min="12033" max="12033" width="22.140625" style="59" customWidth="1"/>
    <col min="12034" max="12043" width="9.85546875" style="59" customWidth="1"/>
    <col min="12044" max="12288" width="8.85546875" style="59"/>
    <col min="12289" max="12289" width="22.140625" style="59" customWidth="1"/>
    <col min="12290" max="12299" width="9.85546875" style="59" customWidth="1"/>
    <col min="12300" max="12544" width="8.85546875" style="59"/>
    <col min="12545" max="12545" width="22.140625" style="59" customWidth="1"/>
    <col min="12546" max="12555" width="9.85546875" style="59" customWidth="1"/>
    <col min="12556" max="12800" width="8.85546875" style="59"/>
    <col min="12801" max="12801" width="22.140625" style="59" customWidth="1"/>
    <col min="12802" max="12811" width="9.85546875" style="59" customWidth="1"/>
    <col min="12812" max="13056" width="8.85546875" style="59"/>
    <col min="13057" max="13057" width="22.140625" style="59" customWidth="1"/>
    <col min="13058" max="13067" width="9.85546875" style="59" customWidth="1"/>
    <col min="13068" max="13312" width="8.85546875" style="59"/>
    <col min="13313" max="13313" width="22.140625" style="59" customWidth="1"/>
    <col min="13314" max="13323" width="9.85546875" style="59" customWidth="1"/>
    <col min="13324" max="13568" width="8.85546875" style="59"/>
    <col min="13569" max="13569" width="22.140625" style="59" customWidth="1"/>
    <col min="13570" max="13579" width="9.85546875" style="59" customWidth="1"/>
    <col min="13580" max="13824" width="8.85546875" style="59"/>
    <col min="13825" max="13825" width="22.140625" style="59" customWidth="1"/>
    <col min="13826" max="13835" width="9.85546875" style="59" customWidth="1"/>
    <col min="13836" max="14080" width="8.85546875" style="59"/>
    <col min="14081" max="14081" width="22.140625" style="59" customWidth="1"/>
    <col min="14082" max="14091" width="9.85546875" style="59" customWidth="1"/>
    <col min="14092" max="14336" width="8.85546875" style="59"/>
    <col min="14337" max="14337" width="22.140625" style="59" customWidth="1"/>
    <col min="14338" max="14347" width="9.85546875" style="59" customWidth="1"/>
    <col min="14348" max="14592" width="8.85546875" style="59"/>
    <col min="14593" max="14593" width="22.140625" style="59" customWidth="1"/>
    <col min="14594" max="14603" width="9.85546875" style="59" customWidth="1"/>
    <col min="14604" max="14848" width="8.85546875" style="59"/>
    <col min="14849" max="14849" width="22.140625" style="59" customWidth="1"/>
    <col min="14850" max="14859" width="9.85546875" style="59" customWidth="1"/>
    <col min="14860" max="15104" width="8.85546875" style="59"/>
    <col min="15105" max="15105" width="22.140625" style="59" customWidth="1"/>
    <col min="15106" max="15115" width="9.85546875" style="59" customWidth="1"/>
    <col min="15116" max="15360" width="8.85546875" style="59"/>
    <col min="15361" max="15361" width="22.140625" style="59" customWidth="1"/>
    <col min="15362" max="15371" width="9.85546875" style="59" customWidth="1"/>
    <col min="15372" max="15616" width="8.85546875" style="59"/>
    <col min="15617" max="15617" width="22.140625" style="59" customWidth="1"/>
    <col min="15618" max="15627" width="9.85546875" style="59" customWidth="1"/>
    <col min="15628" max="15872" width="8.85546875" style="59"/>
    <col min="15873" max="15873" width="22.140625" style="59" customWidth="1"/>
    <col min="15874" max="15883" width="9.85546875" style="59" customWidth="1"/>
    <col min="15884" max="16128" width="8.85546875" style="59"/>
    <col min="16129" max="16129" width="22.140625" style="59" customWidth="1"/>
    <col min="16130" max="16139" width="9.85546875" style="59" customWidth="1"/>
    <col min="16140" max="16384" width="8.85546875" style="59"/>
  </cols>
  <sheetData>
    <row r="1" spans="1:11" ht="26.25" customHeight="1" x14ac:dyDescent="0.2">
      <c r="A1" s="178" t="s">
        <v>257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ht="11.25" x14ac:dyDescent="0.15">
      <c r="A3" s="61" t="s">
        <v>2</v>
      </c>
    </row>
    <row r="5" spans="1:11" s="89" customFormat="1" ht="16.149999999999999" customHeight="1" x14ac:dyDescent="0.2">
      <c r="A5" s="179" t="s">
        <v>91</v>
      </c>
      <c r="B5" s="182" t="s">
        <v>102</v>
      </c>
      <c r="C5" s="182"/>
      <c r="D5" s="182"/>
      <c r="E5" s="182"/>
      <c r="F5" s="182"/>
      <c r="G5" s="182"/>
      <c r="H5" s="182"/>
      <c r="I5" s="182"/>
      <c r="J5" s="186" t="s">
        <v>16</v>
      </c>
      <c r="K5" s="186"/>
    </row>
    <row r="6" spans="1:11" s="89" customFormat="1" ht="30.6" customHeight="1" x14ac:dyDescent="0.2">
      <c r="A6" s="180"/>
      <c r="B6" s="187" t="s">
        <v>46</v>
      </c>
      <c r="C6" s="187"/>
      <c r="D6" s="187" t="s">
        <v>100</v>
      </c>
      <c r="E6" s="187"/>
      <c r="F6" s="187" t="s">
        <v>48</v>
      </c>
      <c r="G6" s="187"/>
      <c r="H6" s="182" t="s">
        <v>49</v>
      </c>
      <c r="I6" s="182"/>
      <c r="J6" s="187" t="s">
        <v>16</v>
      </c>
      <c r="K6" s="187"/>
    </row>
    <row r="7" spans="1:11" s="62" customFormat="1" ht="17.45" customHeight="1" x14ac:dyDescent="0.2">
      <c r="A7" s="181"/>
      <c r="B7" s="136" t="s">
        <v>59</v>
      </c>
      <c r="C7" s="136" t="s">
        <v>60</v>
      </c>
      <c r="D7" s="136" t="s">
        <v>59</v>
      </c>
      <c r="E7" s="136" t="s">
        <v>60</v>
      </c>
      <c r="F7" s="136" t="s">
        <v>59</v>
      </c>
      <c r="G7" s="136" t="s">
        <v>60</v>
      </c>
      <c r="H7" s="136" t="s">
        <v>59</v>
      </c>
      <c r="I7" s="136" t="s">
        <v>60</v>
      </c>
      <c r="J7" s="136" t="s">
        <v>59</v>
      </c>
      <c r="K7" s="136" t="s">
        <v>60</v>
      </c>
    </row>
    <row r="8" spans="1:11" s="62" customFormat="1" ht="13.9" customHeight="1" x14ac:dyDescent="0.2">
      <c r="A8" s="64" t="s">
        <v>92</v>
      </c>
      <c r="B8" s="131">
        <v>19399</v>
      </c>
      <c r="C8" s="131">
        <v>9688</v>
      </c>
      <c r="D8" s="131">
        <v>1488</v>
      </c>
      <c r="E8" s="131">
        <v>33</v>
      </c>
      <c r="F8" s="131">
        <v>9236</v>
      </c>
      <c r="G8" s="131">
        <v>3135</v>
      </c>
      <c r="H8" s="131">
        <v>6466</v>
      </c>
      <c r="I8" s="131">
        <v>3604</v>
      </c>
      <c r="J8" s="131">
        <v>36589</v>
      </c>
      <c r="K8" s="137">
        <f>+I8+G8+E8+C8</f>
        <v>16460</v>
      </c>
    </row>
    <row r="9" spans="1:11" s="62" customFormat="1" ht="13.9" customHeight="1" x14ac:dyDescent="0.2">
      <c r="A9" s="64" t="s">
        <v>93</v>
      </c>
      <c r="B9" s="131">
        <v>390</v>
      </c>
      <c r="C9" s="131">
        <v>85</v>
      </c>
      <c r="D9" s="131">
        <v>21103</v>
      </c>
      <c r="E9" s="131">
        <v>90</v>
      </c>
      <c r="F9" s="131">
        <v>63115</v>
      </c>
      <c r="G9" s="131">
        <v>37845</v>
      </c>
      <c r="H9" s="131">
        <v>3214</v>
      </c>
      <c r="I9" s="131">
        <v>1513</v>
      </c>
      <c r="J9" s="131">
        <v>87822</v>
      </c>
      <c r="K9" s="137">
        <v>39533</v>
      </c>
    </row>
    <row r="10" spans="1:11" s="62" customFormat="1" ht="13.9" customHeight="1" x14ac:dyDescent="0.2">
      <c r="A10" s="64" t="s">
        <v>94</v>
      </c>
      <c r="B10" s="131">
        <v>11</v>
      </c>
      <c r="C10" s="131">
        <v>3</v>
      </c>
      <c r="D10" s="131">
        <v>165</v>
      </c>
      <c r="E10" s="131">
        <v>2</v>
      </c>
      <c r="F10" s="131">
        <v>566</v>
      </c>
      <c r="G10" s="131">
        <v>282</v>
      </c>
      <c r="H10" s="131">
        <v>137</v>
      </c>
      <c r="I10" s="131">
        <v>67</v>
      </c>
      <c r="J10" s="131">
        <v>879</v>
      </c>
      <c r="K10" s="137">
        <f>+I10+G10+E10+C10</f>
        <v>354</v>
      </c>
    </row>
    <row r="11" spans="1:11" s="62" customFormat="1" ht="13.9" customHeight="1" x14ac:dyDescent="0.2">
      <c r="A11" s="64" t="s">
        <v>95</v>
      </c>
      <c r="B11" s="131">
        <v>23</v>
      </c>
      <c r="C11" s="131">
        <v>3</v>
      </c>
      <c r="D11" s="131">
        <v>449</v>
      </c>
      <c r="E11" s="131">
        <v>7</v>
      </c>
      <c r="F11" s="131">
        <v>1608</v>
      </c>
      <c r="G11" s="131">
        <v>823</v>
      </c>
      <c r="H11" s="131">
        <v>361</v>
      </c>
      <c r="I11" s="131">
        <v>176</v>
      </c>
      <c r="J11" s="131">
        <v>2441</v>
      </c>
      <c r="K11" s="137">
        <f>+I11+G11+E11+C11</f>
        <v>1009</v>
      </c>
    </row>
    <row r="12" spans="1:11" s="62" customFormat="1" ht="13.9" customHeight="1" x14ac:dyDescent="0.2">
      <c r="A12" s="64" t="s">
        <v>96</v>
      </c>
      <c r="B12" s="131">
        <v>15</v>
      </c>
      <c r="C12" s="131">
        <v>2</v>
      </c>
      <c r="D12" s="131">
        <v>590</v>
      </c>
      <c r="E12" s="131">
        <v>9</v>
      </c>
      <c r="F12" s="131">
        <v>2475</v>
      </c>
      <c r="G12" s="131">
        <v>917</v>
      </c>
      <c r="H12" s="131">
        <v>438</v>
      </c>
      <c r="I12" s="131">
        <v>175</v>
      </c>
      <c r="J12" s="131">
        <v>3518</v>
      </c>
      <c r="K12" s="137">
        <f>+I12+G12+E12+C12</f>
        <v>1103</v>
      </c>
    </row>
    <row r="13" spans="1:11" s="62" customFormat="1" ht="13.9" customHeight="1" x14ac:dyDescent="0.2">
      <c r="A13" s="64" t="s">
        <v>97</v>
      </c>
      <c r="B13" s="131">
        <v>2</v>
      </c>
      <c r="C13" s="131">
        <v>0</v>
      </c>
      <c r="D13" s="131">
        <v>10443</v>
      </c>
      <c r="E13" s="131">
        <v>41</v>
      </c>
      <c r="F13" s="131">
        <v>24304</v>
      </c>
      <c r="G13" s="131">
        <v>5482</v>
      </c>
      <c r="H13" s="131">
        <v>2878</v>
      </c>
      <c r="I13" s="131">
        <v>200</v>
      </c>
      <c r="J13" s="131">
        <v>37627</v>
      </c>
      <c r="K13" s="137">
        <f>+I13+G13+E13+C13</f>
        <v>5723</v>
      </c>
    </row>
    <row r="14" spans="1:11" s="62" customFormat="1" ht="15" customHeight="1" x14ac:dyDescent="0.2">
      <c r="A14" s="66" t="s">
        <v>16</v>
      </c>
      <c r="B14" s="133">
        <v>19840</v>
      </c>
      <c r="C14" s="133">
        <v>9781</v>
      </c>
      <c r="D14" s="133">
        <v>34238</v>
      </c>
      <c r="E14" s="133">
        <v>182</v>
      </c>
      <c r="F14" s="133">
        <v>101304</v>
      </c>
      <c r="G14" s="133">
        <v>48484</v>
      </c>
      <c r="H14" s="133">
        <v>13494</v>
      </c>
      <c r="I14" s="133">
        <v>5735</v>
      </c>
      <c r="J14" s="133">
        <v>168876</v>
      </c>
      <c r="K14" s="133">
        <f>+I14+G14+E14+C14</f>
        <v>64182</v>
      </c>
    </row>
    <row r="15" spans="1:11" s="62" customFormat="1" ht="16.899999999999999" customHeight="1" x14ac:dyDescent="0.2">
      <c r="A15" s="95"/>
      <c r="B15" s="162"/>
      <c r="C15" s="162"/>
      <c r="D15" s="162"/>
      <c r="E15" s="162"/>
      <c r="F15" s="162"/>
      <c r="G15" s="162"/>
      <c r="H15" s="162"/>
      <c r="I15" s="162"/>
      <c r="J15" s="162"/>
    </row>
    <row r="16" spans="1:11" s="62" customFormat="1" ht="16.899999999999999" customHeight="1" x14ac:dyDescent="0.2">
      <c r="A16" s="95"/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1" s="62" customFormat="1" ht="13.9" customHeight="1" x14ac:dyDescent="0.2"/>
    <row r="18" spans="1:11" s="62" customFormat="1" ht="13.9" customHeight="1" x14ac:dyDescent="0.15">
      <c r="A18" s="61" t="s">
        <v>1</v>
      </c>
      <c r="B18" s="59"/>
      <c r="C18" s="59"/>
      <c r="D18" s="59"/>
      <c r="E18" s="59"/>
      <c r="F18" s="59"/>
      <c r="G18" s="59"/>
      <c r="H18" s="59"/>
      <c r="I18" s="59"/>
      <c r="J18" s="59"/>
    </row>
    <row r="19" spans="1:11" s="62" customFormat="1" ht="13.9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</row>
    <row r="20" spans="1:11" s="62" customFormat="1" ht="13.9" customHeight="1" x14ac:dyDescent="0.2">
      <c r="A20" s="179" t="s">
        <v>91</v>
      </c>
      <c r="B20" s="182" t="s">
        <v>102</v>
      </c>
      <c r="C20" s="182"/>
      <c r="D20" s="182"/>
      <c r="E20" s="182"/>
      <c r="F20" s="182"/>
      <c r="G20" s="182"/>
      <c r="H20" s="182"/>
      <c r="I20" s="182"/>
      <c r="J20" s="186" t="s">
        <v>16</v>
      </c>
      <c r="K20" s="186"/>
    </row>
    <row r="21" spans="1:11" s="62" customFormat="1" ht="13.9" customHeight="1" x14ac:dyDescent="0.2">
      <c r="A21" s="180"/>
      <c r="B21" s="187" t="s">
        <v>46</v>
      </c>
      <c r="C21" s="187"/>
      <c r="D21" s="187" t="s">
        <v>100</v>
      </c>
      <c r="E21" s="187"/>
      <c r="F21" s="187" t="s">
        <v>48</v>
      </c>
      <c r="G21" s="187"/>
      <c r="H21" s="182" t="s">
        <v>49</v>
      </c>
      <c r="I21" s="182"/>
      <c r="J21" s="187" t="s">
        <v>16</v>
      </c>
      <c r="K21" s="187"/>
    </row>
    <row r="22" spans="1:11" s="62" customFormat="1" ht="13.9" customHeight="1" x14ac:dyDescent="0.2">
      <c r="A22" s="180"/>
      <c r="B22" s="136" t="s">
        <v>59</v>
      </c>
      <c r="C22" s="136" t="s">
        <v>60</v>
      </c>
      <c r="D22" s="136" t="s">
        <v>59</v>
      </c>
      <c r="E22" s="136" t="s">
        <v>60</v>
      </c>
      <c r="F22" s="136" t="s">
        <v>59</v>
      </c>
      <c r="G22" s="136" t="s">
        <v>60</v>
      </c>
      <c r="H22" s="136" t="s">
        <v>59</v>
      </c>
      <c r="I22" s="136" t="s">
        <v>60</v>
      </c>
      <c r="J22" s="136" t="s">
        <v>59</v>
      </c>
      <c r="K22" s="136" t="s">
        <v>60</v>
      </c>
    </row>
    <row r="23" spans="1:11" s="62" customFormat="1" ht="13.9" customHeight="1" x14ac:dyDescent="0.2">
      <c r="A23" s="138" t="s">
        <v>92</v>
      </c>
      <c r="B23" s="131">
        <v>19677</v>
      </c>
      <c r="C23" s="131">
        <v>9754</v>
      </c>
      <c r="D23" s="131">
        <v>2576</v>
      </c>
      <c r="E23" s="131">
        <v>232</v>
      </c>
      <c r="F23" s="131">
        <v>10532</v>
      </c>
      <c r="G23" s="131">
        <v>4063</v>
      </c>
      <c r="H23" s="131">
        <v>5751</v>
      </c>
      <c r="I23" s="131">
        <v>3579</v>
      </c>
      <c r="J23" s="131">
        <f t="shared" ref="J23:J28" si="0">B23+D23+F23+H23</f>
        <v>38536</v>
      </c>
      <c r="K23" s="137">
        <f t="shared" ref="K23:K28" si="1">+I23+G23+E23+C23</f>
        <v>17628</v>
      </c>
    </row>
    <row r="24" spans="1:11" s="62" customFormat="1" ht="13.9" customHeight="1" x14ac:dyDescent="0.2">
      <c r="A24" s="138" t="s">
        <v>93</v>
      </c>
      <c r="B24" s="131">
        <v>485</v>
      </c>
      <c r="C24" s="131">
        <v>140</v>
      </c>
      <c r="D24" s="131">
        <v>12346</v>
      </c>
      <c r="E24" s="131">
        <v>354</v>
      </c>
      <c r="F24" s="131">
        <v>53499</v>
      </c>
      <c r="G24" s="131">
        <v>29528</v>
      </c>
      <c r="H24" s="131">
        <v>4061</v>
      </c>
      <c r="I24" s="131">
        <v>2213</v>
      </c>
      <c r="J24" s="131">
        <f t="shared" si="0"/>
        <v>70391</v>
      </c>
      <c r="K24" s="137">
        <f t="shared" si="1"/>
        <v>32235</v>
      </c>
    </row>
    <row r="25" spans="1:11" s="62" customFormat="1" ht="13.9" customHeight="1" x14ac:dyDescent="0.2">
      <c r="A25" s="138" t="s">
        <v>104</v>
      </c>
      <c r="B25" s="131">
        <v>12</v>
      </c>
      <c r="C25" s="131">
        <v>4</v>
      </c>
      <c r="D25" s="131">
        <v>162</v>
      </c>
      <c r="E25" s="131">
        <v>9</v>
      </c>
      <c r="F25" s="131">
        <v>748</v>
      </c>
      <c r="G25" s="131">
        <v>369</v>
      </c>
      <c r="H25" s="131">
        <v>198</v>
      </c>
      <c r="I25" s="131">
        <v>83</v>
      </c>
      <c r="J25" s="131">
        <f t="shared" si="0"/>
        <v>1120</v>
      </c>
      <c r="K25" s="137">
        <f t="shared" si="1"/>
        <v>465</v>
      </c>
    </row>
    <row r="26" spans="1:11" s="62" customFormat="1" ht="13.9" customHeight="1" x14ac:dyDescent="0.2">
      <c r="A26" s="64" t="s">
        <v>95</v>
      </c>
      <c r="B26" s="131">
        <v>45</v>
      </c>
      <c r="C26" s="131">
        <v>10</v>
      </c>
      <c r="D26" s="131">
        <v>403</v>
      </c>
      <c r="E26" s="131">
        <v>19</v>
      </c>
      <c r="F26" s="131">
        <v>2356</v>
      </c>
      <c r="G26" s="131">
        <v>993</v>
      </c>
      <c r="H26" s="131">
        <v>483</v>
      </c>
      <c r="I26" s="131">
        <v>214</v>
      </c>
      <c r="J26" s="131">
        <f t="shared" si="0"/>
        <v>3287</v>
      </c>
      <c r="K26" s="137">
        <f t="shared" si="1"/>
        <v>1236</v>
      </c>
    </row>
    <row r="27" spans="1:11" s="62" customFormat="1" ht="13.9" customHeight="1" x14ac:dyDescent="0.2">
      <c r="A27" s="64" t="s">
        <v>96</v>
      </c>
      <c r="B27" s="131">
        <v>44</v>
      </c>
      <c r="C27" s="131">
        <v>11</v>
      </c>
      <c r="D27" s="131">
        <v>516</v>
      </c>
      <c r="E27" s="131">
        <v>33</v>
      </c>
      <c r="F27" s="131">
        <v>3993</v>
      </c>
      <c r="G27" s="131">
        <v>1253</v>
      </c>
      <c r="H27" s="131">
        <v>749</v>
      </c>
      <c r="I27" s="131">
        <v>319</v>
      </c>
      <c r="J27" s="131">
        <f t="shared" si="0"/>
        <v>5302</v>
      </c>
      <c r="K27" s="137">
        <f t="shared" si="1"/>
        <v>1616</v>
      </c>
    </row>
    <row r="28" spans="1:11" s="62" customFormat="1" ht="13.9" customHeight="1" x14ac:dyDescent="0.2">
      <c r="A28" s="64" t="s">
        <v>97</v>
      </c>
      <c r="B28" s="131">
        <v>44</v>
      </c>
      <c r="C28" s="131">
        <v>13</v>
      </c>
      <c r="D28" s="131">
        <v>2501</v>
      </c>
      <c r="E28" s="131">
        <v>27</v>
      </c>
      <c r="F28" s="131">
        <v>27740</v>
      </c>
      <c r="G28" s="131">
        <v>5025</v>
      </c>
      <c r="H28" s="131">
        <v>2452</v>
      </c>
      <c r="I28" s="131">
        <v>395</v>
      </c>
      <c r="J28" s="131">
        <f t="shared" si="0"/>
        <v>32737</v>
      </c>
      <c r="K28" s="137">
        <f t="shared" si="1"/>
        <v>5460</v>
      </c>
    </row>
    <row r="29" spans="1:11" s="62" customFormat="1" ht="13.9" customHeight="1" x14ac:dyDescent="0.2">
      <c r="A29" s="66" t="s">
        <v>16</v>
      </c>
      <c r="B29" s="133">
        <f>SUM(B23:B28)</f>
        <v>20307</v>
      </c>
      <c r="C29" s="133">
        <f t="shared" ref="C29:K29" si="2">SUM(C23:C28)</f>
        <v>9932</v>
      </c>
      <c r="D29" s="133">
        <f t="shared" si="2"/>
        <v>18504</v>
      </c>
      <c r="E29" s="133">
        <f t="shared" si="2"/>
        <v>674</v>
      </c>
      <c r="F29" s="133">
        <f t="shared" si="2"/>
        <v>98868</v>
      </c>
      <c r="G29" s="133">
        <f t="shared" si="2"/>
        <v>41231</v>
      </c>
      <c r="H29" s="133">
        <f t="shared" si="2"/>
        <v>13694</v>
      </c>
      <c r="I29" s="133">
        <f t="shared" si="2"/>
        <v>6803</v>
      </c>
      <c r="J29" s="133">
        <f t="shared" si="2"/>
        <v>151373</v>
      </c>
      <c r="K29" s="133">
        <f t="shared" si="2"/>
        <v>58640</v>
      </c>
    </row>
    <row r="30" spans="1:11" s="2" customFormat="1" ht="12.75" x14ac:dyDescent="0.2"/>
    <row r="31" spans="1:11" s="2" customFormat="1" ht="12.75" x14ac:dyDescent="0.2">
      <c r="A31" s="68" t="s">
        <v>13</v>
      </c>
      <c r="D31" s="69"/>
    </row>
    <row r="32" spans="1:11" s="62" customFormat="1" ht="13.9" customHeight="1" x14ac:dyDescent="0.2"/>
    <row r="33" s="62" customFormat="1" ht="13.9" customHeight="1" x14ac:dyDescent="0.2"/>
    <row r="34" s="62" customFormat="1" ht="13.9" customHeight="1" x14ac:dyDescent="0.2"/>
    <row r="35" s="62" customFormat="1" ht="13.9" customHeight="1" x14ac:dyDescent="0.2"/>
    <row r="36" s="62" customFormat="1" ht="13.9" customHeight="1" x14ac:dyDescent="0.2"/>
    <row r="37" s="62" customFormat="1" ht="13.9" customHeight="1" x14ac:dyDescent="0.2"/>
    <row r="38" s="62" customFormat="1" ht="13.9" customHeight="1" x14ac:dyDescent="0.2"/>
    <row r="39" s="62" customFormat="1" ht="13.9" customHeight="1" x14ac:dyDescent="0.2"/>
    <row r="40" s="62" customFormat="1" ht="13.9" customHeight="1" x14ac:dyDescent="0.2"/>
  </sheetData>
  <mergeCells count="15">
    <mergeCell ref="A1:K1"/>
    <mergeCell ref="A20:A22"/>
    <mergeCell ref="B20:I20"/>
    <mergeCell ref="J20:K21"/>
    <mergeCell ref="B21:C21"/>
    <mergeCell ref="D21:E21"/>
    <mergeCell ref="F21:G21"/>
    <mergeCell ref="H21:I21"/>
    <mergeCell ref="A5:A7"/>
    <mergeCell ref="B5:I5"/>
    <mergeCell ref="J5:K6"/>
    <mergeCell ref="B6:C6"/>
    <mergeCell ref="D6:E6"/>
    <mergeCell ref="F6:G6"/>
    <mergeCell ref="H6:I6"/>
  </mergeCells>
  <pageMargins left="0.27" right="0.18" top="0.62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workbookViewId="0">
      <selection sqref="A1:XFD1"/>
    </sheetView>
  </sheetViews>
  <sheetFormatPr defaultColWidth="8.85546875" defaultRowHeight="10.5" x14ac:dyDescent="0.15"/>
  <cols>
    <col min="1" max="1" width="60.7109375" style="59" customWidth="1"/>
    <col min="2" max="2" width="28.140625" style="59" customWidth="1"/>
    <col min="3" max="3" width="11.7109375" style="59" customWidth="1"/>
    <col min="4" max="4" width="11.7109375" style="59" bestFit="1" customWidth="1"/>
    <col min="5" max="5" width="11.7109375" style="59" customWidth="1"/>
    <col min="6" max="6" width="11.7109375" style="59" bestFit="1" customWidth="1"/>
    <col min="7" max="7" width="11.7109375" style="59" customWidth="1"/>
    <col min="8" max="8" width="11.7109375" style="59" bestFit="1" customWidth="1"/>
    <col min="9" max="9" width="11.7109375" style="59" customWidth="1"/>
    <col min="10" max="11" width="12.85546875" style="59" customWidth="1"/>
    <col min="12" max="256" width="8.85546875" style="59"/>
    <col min="257" max="257" width="60.7109375" style="59" customWidth="1"/>
    <col min="258" max="258" width="28.140625" style="59" customWidth="1"/>
    <col min="259" max="259" width="11.7109375" style="59" customWidth="1"/>
    <col min="260" max="260" width="11.7109375" style="59" bestFit="1" customWidth="1"/>
    <col min="261" max="261" width="11.7109375" style="59" customWidth="1"/>
    <col min="262" max="262" width="11.7109375" style="59" bestFit="1" customWidth="1"/>
    <col min="263" max="263" width="11.7109375" style="59" customWidth="1"/>
    <col min="264" max="264" width="11.7109375" style="59" bestFit="1" customWidth="1"/>
    <col min="265" max="265" width="11.7109375" style="59" customWidth="1"/>
    <col min="266" max="266" width="11.7109375" style="59" bestFit="1" customWidth="1"/>
    <col min="267" max="267" width="11.7109375" style="59" customWidth="1"/>
    <col min="268" max="512" width="8.85546875" style="59"/>
    <col min="513" max="513" width="60.7109375" style="59" customWidth="1"/>
    <col min="514" max="514" width="28.140625" style="59" customWidth="1"/>
    <col min="515" max="515" width="11.7109375" style="59" customWidth="1"/>
    <col min="516" max="516" width="11.7109375" style="59" bestFit="1" customWidth="1"/>
    <col min="517" max="517" width="11.7109375" style="59" customWidth="1"/>
    <col min="518" max="518" width="11.7109375" style="59" bestFit="1" customWidth="1"/>
    <col min="519" max="519" width="11.7109375" style="59" customWidth="1"/>
    <col min="520" max="520" width="11.7109375" style="59" bestFit="1" customWidth="1"/>
    <col min="521" max="521" width="11.7109375" style="59" customWidth="1"/>
    <col min="522" max="522" width="11.7109375" style="59" bestFit="1" customWidth="1"/>
    <col min="523" max="523" width="11.7109375" style="59" customWidth="1"/>
    <col min="524" max="768" width="8.85546875" style="59"/>
    <col min="769" max="769" width="60.7109375" style="59" customWidth="1"/>
    <col min="770" max="770" width="28.140625" style="59" customWidth="1"/>
    <col min="771" max="771" width="11.7109375" style="59" customWidth="1"/>
    <col min="772" max="772" width="11.7109375" style="59" bestFit="1" customWidth="1"/>
    <col min="773" max="773" width="11.7109375" style="59" customWidth="1"/>
    <col min="774" max="774" width="11.7109375" style="59" bestFit="1" customWidth="1"/>
    <col min="775" max="775" width="11.7109375" style="59" customWidth="1"/>
    <col min="776" max="776" width="11.7109375" style="59" bestFit="1" customWidth="1"/>
    <col min="777" max="777" width="11.7109375" style="59" customWidth="1"/>
    <col min="778" max="778" width="11.7109375" style="59" bestFit="1" customWidth="1"/>
    <col min="779" max="779" width="11.7109375" style="59" customWidth="1"/>
    <col min="780" max="1024" width="8.85546875" style="59"/>
    <col min="1025" max="1025" width="60.7109375" style="59" customWidth="1"/>
    <col min="1026" max="1026" width="28.140625" style="59" customWidth="1"/>
    <col min="1027" max="1027" width="11.7109375" style="59" customWidth="1"/>
    <col min="1028" max="1028" width="11.7109375" style="59" bestFit="1" customWidth="1"/>
    <col min="1029" max="1029" width="11.7109375" style="59" customWidth="1"/>
    <col min="1030" max="1030" width="11.7109375" style="59" bestFit="1" customWidth="1"/>
    <col min="1031" max="1031" width="11.7109375" style="59" customWidth="1"/>
    <col min="1032" max="1032" width="11.7109375" style="59" bestFit="1" customWidth="1"/>
    <col min="1033" max="1033" width="11.7109375" style="59" customWidth="1"/>
    <col min="1034" max="1034" width="11.7109375" style="59" bestFit="1" customWidth="1"/>
    <col min="1035" max="1035" width="11.7109375" style="59" customWidth="1"/>
    <col min="1036" max="1280" width="8.85546875" style="59"/>
    <col min="1281" max="1281" width="60.7109375" style="59" customWidth="1"/>
    <col min="1282" max="1282" width="28.140625" style="59" customWidth="1"/>
    <col min="1283" max="1283" width="11.7109375" style="59" customWidth="1"/>
    <col min="1284" max="1284" width="11.7109375" style="59" bestFit="1" customWidth="1"/>
    <col min="1285" max="1285" width="11.7109375" style="59" customWidth="1"/>
    <col min="1286" max="1286" width="11.7109375" style="59" bestFit="1" customWidth="1"/>
    <col min="1287" max="1287" width="11.7109375" style="59" customWidth="1"/>
    <col min="1288" max="1288" width="11.7109375" style="59" bestFit="1" customWidth="1"/>
    <col min="1289" max="1289" width="11.7109375" style="59" customWidth="1"/>
    <col min="1290" max="1290" width="11.7109375" style="59" bestFit="1" customWidth="1"/>
    <col min="1291" max="1291" width="11.7109375" style="59" customWidth="1"/>
    <col min="1292" max="1536" width="8.85546875" style="59"/>
    <col min="1537" max="1537" width="60.7109375" style="59" customWidth="1"/>
    <col min="1538" max="1538" width="28.140625" style="59" customWidth="1"/>
    <col min="1539" max="1539" width="11.7109375" style="59" customWidth="1"/>
    <col min="1540" max="1540" width="11.7109375" style="59" bestFit="1" customWidth="1"/>
    <col min="1541" max="1541" width="11.7109375" style="59" customWidth="1"/>
    <col min="1542" max="1542" width="11.7109375" style="59" bestFit="1" customWidth="1"/>
    <col min="1543" max="1543" width="11.7109375" style="59" customWidth="1"/>
    <col min="1544" max="1544" width="11.7109375" style="59" bestFit="1" customWidth="1"/>
    <col min="1545" max="1545" width="11.7109375" style="59" customWidth="1"/>
    <col min="1546" max="1546" width="11.7109375" style="59" bestFit="1" customWidth="1"/>
    <col min="1547" max="1547" width="11.7109375" style="59" customWidth="1"/>
    <col min="1548" max="1792" width="8.85546875" style="59"/>
    <col min="1793" max="1793" width="60.7109375" style="59" customWidth="1"/>
    <col min="1794" max="1794" width="28.140625" style="59" customWidth="1"/>
    <col min="1795" max="1795" width="11.7109375" style="59" customWidth="1"/>
    <col min="1796" max="1796" width="11.7109375" style="59" bestFit="1" customWidth="1"/>
    <col min="1797" max="1797" width="11.7109375" style="59" customWidth="1"/>
    <col min="1798" max="1798" width="11.7109375" style="59" bestFit="1" customWidth="1"/>
    <col min="1799" max="1799" width="11.7109375" style="59" customWidth="1"/>
    <col min="1800" max="1800" width="11.7109375" style="59" bestFit="1" customWidth="1"/>
    <col min="1801" max="1801" width="11.7109375" style="59" customWidth="1"/>
    <col min="1802" max="1802" width="11.7109375" style="59" bestFit="1" customWidth="1"/>
    <col min="1803" max="1803" width="11.7109375" style="59" customWidth="1"/>
    <col min="1804" max="2048" width="8.85546875" style="59"/>
    <col min="2049" max="2049" width="60.7109375" style="59" customWidth="1"/>
    <col min="2050" max="2050" width="28.140625" style="59" customWidth="1"/>
    <col min="2051" max="2051" width="11.7109375" style="59" customWidth="1"/>
    <col min="2052" max="2052" width="11.7109375" style="59" bestFit="1" customWidth="1"/>
    <col min="2053" max="2053" width="11.7109375" style="59" customWidth="1"/>
    <col min="2054" max="2054" width="11.7109375" style="59" bestFit="1" customWidth="1"/>
    <col min="2055" max="2055" width="11.7109375" style="59" customWidth="1"/>
    <col min="2056" max="2056" width="11.7109375" style="59" bestFit="1" customWidth="1"/>
    <col min="2057" max="2057" width="11.7109375" style="59" customWidth="1"/>
    <col min="2058" max="2058" width="11.7109375" style="59" bestFit="1" customWidth="1"/>
    <col min="2059" max="2059" width="11.7109375" style="59" customWidth="1"/>
    <col min="2060" max="2304" width="8.85546875" style="59"/>
    <col min="2305" max="2305" width="60.7109375" style="59" customWidth="1"/>
    <col min="2306" max="2306" width="28.140625" style="59" customWidth="1"/>
    <col min="2307" max="2307" width="11.7109375" style="59" customWidth="1"/>
    <col min="2308" max="2308" width="11.7109375" style="59" bestFit="1" customWidth="1"/>
    <col min="2309" max="2309" width="11.7109375" style="59" customWidth="1"/>
    <col min="2310" max="2310" width="11.7109375" style="59" bestFit="1" customWidth="1"/>
    <col min="2311" max="2311" width="11.7109375" style="59" customWidth="1"/>
    <col min="2312" max="2312" width="11.7109375" style="59" bestFit="1" customWidth="1"/>
    <col min="2313" max="2313" width="11.7109375" style="59" customWidth="1"/>
    <col min="2314" max="2314" width="11.7109375" style="59" bestFit="1" customWidth="1"/>
    <col min="2315" max="2315" width="11.7109375" style="59" customWidth="1"/>
    <col min="2316" max="2560" width="8.85546875" style="59"/>
    <col min="2561" max="2561" width="60.7109375" style="59" customWidth="1"/>
    <col min="2562" max="2562" width="28.140625" style="59" customWidth="1"/>
    <col min="2563" max="2563" width="11.7109375" style="59" customWidth="1"/>
    <col min="2564" max="2564" width="11.7109375" style="59" bestFit="1" customWidth="1"/>
    <col min="2565" max="2565" width="11.7109375" style="59" customWidth="1"/>
    <col min="2566" max="2566" width="11.7109375" style="59" bestFit="1" customWidth="1"/>
    <col min="2567" max="2567" width="11.7109375" style="59" customWidth="1"/>
    <col min="2568" max="2568" width="11.7109375" style="59" bestFit="1" customWidth="1"/>
    <col min="2569" max="2569" width="11.7109375" style="59" customWidth="1"/>
    <col min="2570" max="2570" width="11.7109375" style="59" bestFit="1" customWidth="1"/>
    <col min="2571" max="2571" width="11.7109375" style="59" customWidth="1"/>
    <col min="2572" max="2816" width="8.85546875" style="59"/>
    <col min="2817" max="2817" width="60.7109375" style="59" customWidth="1"/>
    <col min="2818" max="2818" width="28.140625" style="59" customWidth="1"/>
    <col min="2819" max="2819" width="11.7109375" style="59" customWidth="1"/>
    <col min="2820" max="2820" width="11.7109375" style="59" bestFit="1" customWidth="1"/>
    <col min="2821" max="2821" width="11.7109375" style="59" customWidth="1"/>
    <col min="2822" max="2822" width="11.7109375" style="59" bestFit="1" customWidth="1"/>
    <col min="2823" max="2823" width="11.7109375" style="59" customWidth="1"/>
    <col min="2824" max="2824" width="11.7109375" style="59" bestFit="1" customWidth="1"/>
    <col min="2825" max="2825" width="11.7109375" style="59" customWidth="1"/>
    <col min="2826" max="2826" width="11.7109375" style="59" bestFit="1" customWidth="1"/>
    <col min="2827" max="2827" width="11.7109375" style="59" customWidth="1"/>
    <col min="2828" max="3072" width="8.85546875" style="59"/>
    <col min="3073" max="3073" width="60.7109375" style="59" customWidth="1"/>
    <col min="3074" max="3074" width="28.140625" style="59" customWidth="1"/>
    <col min="3075" max="3075" width="11.7109375" style="59" customWidth="1"/>
    <col min="3076" max="3076" width="11.7109375" style="59" bestFit="1" customWidth="1"/>
    <col min="3077" max="3077" width="11.7109375" style="59" customWidth="1"/>
    <col min="3078" max="3078" width="11.7109375" style="59" bestFit="1" customWidth="1"/>
    <col min="3079" max="3079" width="11.7109375" style="59" customWidth="1"/>
    <col min="3080" max="3080" width="11.7109375" style="59" bestFit="1" customWidth="1"/>
    <col min="3081" max="3081" width="11.7109375" style="59" customWidth="1"/>
    <col min="3082" max="3082" width="11.7109375" style="59" bestFit="1" customWidth="1"/>
    <col min="3083" max="3083" width="11.7109375" style="59" customWidth="1"/>
    <col min="3084" max="3328" width="8.85546875" style="59"/>
    <col min="3329" max="3329" width="60.7109375" style="59" customWidth="1"/>
    <col min="3330" max="3330" width="28.140625" style="59" customWidth="1"/>
    <col min="3331" max="3331" width="11.7109375" style="59" customWidth="1"/>
    <col min="3332" max="3332" width="11.7109375" style="59" bestFit="1" customWidth="1"/>
    <col min="3333" max="3333" width="11.7109375" style="59" customWidth="1"/>
    <col min="3334" max="3334" width="11.7109375" style="59" bestFit="1" customWidth="1"/>
    <col min="3335" max="3335" width="11.7109375" style="59" customWidth="1"/>
    <col min="3336" max="3336" width="11.7109375" style="59" bestFit="1" customWidth="1"/>
    <col min="3337" max="3337" width="11.7109375" style="59" customWidth="1"/>
    <col min="3338" max="3338" width="11.7109375" style="59" bestFit="1" customWidth="1"/>
    <col min="3339" max="3339" width="11.7109375" style="59" customWidth="1"/>
    <col min="3340" max="3584" width="8.85546875" style="59"/>
    <col min="3585" max="3585" width="60.7109375" style="59" customWidth="1"/>
    <col min="3586" max="3586" width="28.140625" style="59" customWidth="1"/>
    <col min="3587" max="3587" width="11.7109375" style="59" customWidth="1"/>
    <col min="3588" max="3588" width="11.7109375" style="59" bestFit="1" customWidth="1"/>
    <col min="3589" max="3589" width="11.7109375" style="59" customWidth="1"/>
    <col min="3590" max="3590" width="11.7109375" style="59" bestFit="1" customWidth="1"/>
    <col min="3591" max="3591" width="11.7109375" style="59" customWidth="1"/>
    <col min="3592" max="3592" width="11.7109375" style="59" bestFit="1" customWidth="1"/>
    <col min="3593" max="3593" width="11.7109375" style="59" customWidth="1"/>
    <col min="3594" max="3594" width="11.7109375" style="59" bestFit="1" customWidth="1"/>
    <col min="3595" max="3595" width="11.7109375" style="59" customWidth="1"/>
    <col min="3596" max="3840" width="8.85546875" style="59"/>
    <col min="3841" max="3841" width="60.7109375" style="59" customWidth="1"/>
    <col min="3842" max="3842" width="28.140625" style="59" customWidth="1"/>
    <col min="3843" max="3843" width="11.7109375" style="59" customWidth="1"/>
    <col min="3844" max="3844" width="11.7109375" style="59" bestFit="1" customWidth="1"/>
    <col min="3845" max="3845" width="11.7109375" style="59" customWidth="1"/>
    <col min="3846" max="3846" width="11.7109375" style="59" bestFit="1" customWidth="1"/>
    <col min="3847" max="3847" width="11.7109375" style="59" customWidth="1"/>
    <col min="3848" max="3848" width="11.7109375" style="59" bestFit="1" customWidth="1"/>
    <col min="3849" max="3849" width="11.7109375" style="59" customWidth="1"/>
    <col min="3850" max="3850" width="11.7109375" style="59" bestFit="1" customWidth="1"/>
    <col min="3851" max="3851" width="11.7109375" style="59" customWidth="1"/>
    <col min="3852" max="4096" width="8.85546875" style="59"/>
    <col min="4097" max="4097" width="60.7109375" style="59" customWidth="1"/>
    <col min="4098" max="4098" width="28.140625" style="59" customWidth="1"/>
    <col min="4099" max="4099" width="11.7109375" style="59" customWidth="1"/>
    <col min="4100" max="4100" width="11.7109375" style="59" bestFit="1" customWidth="1"/>
    <col min="4101" max="4101" width="11.7109375" style="59" customWidth="1"/>
    <col min="4102" max="4102" width="11.7109375" style="59" bestFit="1" customWidth="1"/>
    <col min="4103" max="4103" width="11.7109375" style="59" customWidth="1"/>
    <col min="4104" max="4104" width="11.7109375" style="59" bestFit="1" customWidth="1"/>
    <col min="4105" max="4105" width="11.7109375" style="59" customWidth="1"/>
    <col min="4106" max="4106" width="11.7109375" style="59" bestFit="1" customWidth="1"/>
    <col min="4107" max="4107" width="11.7109375" style="59" customWidth="1"/>
    <col min="4108" max="4352" width="8.85546875" style="59"/>
    <col min="4353" max="4353" width="60.7109375" style="59" customWidth="1"/>
    <col min="4354" max="4354" width="28.140625" style="59" customWidth="1"/>
    <col min="4355" max="4355" width="11.7109375" style="59" customWidth="1"/>
    <col min="4356" max="4356" width="11.7109375" style="59" bestFit="1" customWidth="1"/>
    <col min="4357" max="4357" width="11.7109375" style="59" customWidth="1"/>
    <col min="4358" max="4358" width="11.7109375" style="59" bestFit="1" customWidth="1"/>
    <col min="4359" max="4359" width="11.7109375" style="59" customWidth="1"/>
    <col min="4360" max="4360" width="11.7109375" style="59" bestFit="1" customWidth="1"/>
    <col min="4361" max="4361" width="11.7109375" style="59" customWidth="1"/>
    <col min="4362" max="4362" width="11.7109375" style="59" bestFit="1" customWidth="1"/>
    <col min="4363" max="4363" width="11.7109375" style="59" customWidth="1"/>
    <col min="4364" max="4608" width="8.85546875" style="59"/>
    <col min="4609" max="4609" width="60.7109375" style="59" customWidth="1"/>
    <col min="4610" max="4610" width="28.140625" style="59" customWidth="1"/>
    <col min="4611" max="4611" width="11.7109375" style="59" customWidth="1"/>
    <col min="4612" max="4612" width="11.7109375" style="59" bestFit="1" customWidth="1"/>
    <col min="4613" max="4613" width="11.7109375" style="59" customWidth="1"/>
    <col min="4614" max="4614" width="11.7109375" style="59" bestFit="1" customWidth="1"/>
    <col min="4615" max="4615" width="11.7109375" style="59" customWidth="1"/>
    <col min="4616" max="4616" width="11.7109375" style="59" bestFit="1" customWidth="1"/>
    <col min="4617" max="4617" width="11.7109375" style="59" customWidth="1"/>
    <col min="4618" max="4618" width="11.7109375" style="59" bestFit="1" customWidth="1"/>
    <col min="4619" max="4619" width="11.7109375" style="59" customWidth="1"/>
    <col min="4620" max="4864" width="8.85546875" style="59"/>
    <col min="4865" max="4865" width="60.7109375" style="59" customWidth="1"/>
    <col min="4866" max="4866" width="28.140625" style="59" customWidth="1"/>
    <col min="4867" max="4867" width="11.7109375" style="59" customWidth="1"/>
    <col min="4868" max="4868" width="11.7109375" style="59" bestFit="1" customWidth="1"/>
    <col min="4869" max="4869" width="11.7109375" style="59" customWidth="1"/>
    <col min="4870" max="4870" width="11.7109375" style="59" bestFit="1" customWidth="1"/>
    <col min="4871" max="4871" width="11.7109375" style="59" customWidth="1"/>
    <col min="4872" max="4872" width="11.7109375" style="59" bestFit="1" customWidth="1"/>
    <col min="4873" max="4873" width="11.7109375" style="59" customWidth="1"/>
    <col min="4874" max="4874" width="11.7109375" style="59" bestFit="1" customWidth="1"/>
    <col min="4875" max="4875" width="11.7109375" style="59" customWidth="1"/>
    <col min="4876" max="5120" width="8.85546875" style="59"/>
    <col min="5121" max="5121" width="60.7109375" style="59" customWidth="1"/>
    <col min="5122" max="5122" width="28.140625" style="59" customWidth="1"/>
    <col min="5123" max="5123" width="11.7109375" style="59" customWidth="1"/>
    <col min="5124" max="5124" width="11.7109375" style="59" bestFit="1" customWidth="1"/>
    <col min="5125" max="5125" width="11.7109375" style="59" customWidth="1"/>
    <col min="5126" max="5126" width="11.7109375" style="59" bestFit="1" customWidth="1"/>
    <col min="5127" max="5127" width="11.7109375" style="59" customWidth="1"/>
    <col min="5128" max="5128" width="11.7109375" style="59" bestFit="1" customWidth="1"/>
    <col min="5129" max="5129" width="11.7109375" style="59" customWidth="1"/>
    <col min="5130" max="5130" width="11.7109375" style="59" bestFit="1" customWidth="1"/>
    <col min="5131" max="5131" width="11.7109375" style="59" customWidth="1"/>
    <col min="5132" max="5376" width="8.85546875" style="59"/>
    <col min="5377" max="5377" width="60.7109375" style="59" customWidth="1"/>
    <col min="5378" max="5378" width="28.140625" style="59" customWidth="1"/>
    <col min="5379" max="5379" width="11.7109375" style="59" customWidth="1"/>
    <col min="5380" max="5380" width="11.7109375" style="59" bestFit="1" customWidth="1"/>
    <col min="5381" max="5381" width="11.7109375" style="59" customWidth="1"/>
    <col min="5382" max="5382" width="11.7109375" style="59" bestFit="1" customWidth="1"/>
    <col min="5383" max="5383" width="11.7109375" style="59" customWidth="1"/>
    <col min="5384" max="5384" width="11.7109375" style="59" bestFit="1" customWidth="1"/>
    <col min="5385" max="5385" width="11.7109375" style="59" customWidth="1"/>
    <col min="5386" max="5386" width="11.7109375" style="59" bestFit="1" customWidth="1"/>
    <col min="5387" max="5387" width="11.7109375" style="59" customWidth="1"/>
    <col min="5388" max="5632" width="8.85546875" style="59"/>
    <col min="5633" max="5633" width="60.7109375" style="59" customWidth="1"/>
    <col min="5634" max="5634" width="28.140625" style="59" customWidth="1"/>
    <col min="5635" max="5635" width="11.7109375" style="59" customWidth="1"/>
    <col min="5636" max="5636" width="11.7109375" style="59" bestFit="1" customWidth="1"/>
    <col min="5637" max="5637" width="11.7109375" style="59" customWidth="1"/>
    <col min="5638" max="5638" width="11.7109375" style="59" bestFit="1" customWidth="1"/>
    <col min="5639" max="5639" width="11.7109375" style="59" customWidth="1"/>
    <col min="5640" max="5640" width="11.7109375" style="59" bestFit="1" customWidth="1"/>
    <col min="5641" max="5641" width="11.7109375" style="59" customWidth="1"/>
    <col min="5642" max="5642" width="11.7109375" style="59" bestFit="1" customWidth="1"/>
    <col min="5643" max="5643" width="11.7109375" style="59" customWidth="1"/>
    <col min="5644" max="5888" width="8.85546875" style="59"/>
    <col min="5889" max="5889" width="60.7109375" style="59" customWidth="1"/>
    <col min="5890" max="5890" width="28.140625" style="59" customWidth="1"/>
    <col min="5891" max="5891" width="11.7109375" style="59" customWidth="1"/>
    <col min="5892" max="5892" width="11.7109375" style="59" bestFit="1" customWidth="1"/>
    <col min="5893" max="5893" width="11.7109375" style="59" customWidth="1"/>
    <col min="5894" max="5894" width="11.7109375" style="59" bestFit="1" customWidth="1"/>
    <col min="5895" max="5895" width="11.7109375" style="59" customWidth="1"/>
    <col min="5896" max="5896" width="11.7109375" style="59" bestFit="1" customWidth="1"/>
    <col min="5897" max="5897" width="11.7109375" style="59" customWidth="1"/>
    <col min="5898" max="5898" width="11.7109375" style="59" bestFit="1" customWidth="1"/>
    <col min="5899" max="5899" width="11.7109375" style="59" customWidth="1"/>
    <col min="5900" max="6144" width="8.85546875" style="59"/>
    <col min="6145" max="6145" width="60.7109375" style="59" customWidth="1"/>
    <col min="6146" max="6146" width="28.140625" style="59" customWidth="1"/>
    <col min="6147" max="6147" width="11.7109375" style="59" customWidth="1"/>
    <col min="6148" max="6148" width="11.7109375" style="59" bestFit="1" customWidth="1"/>
    <col min="6149" max="6149" width="11.7109375" style="59" customWidth="1"/>
    <col min="6150" max="6150" width="11.7109375" style="59" bestFit="1" customWidth="1"/>
    <col min="6151" max="6151" width="11.7109375" style="59" customWidth="1"/>
    <col min="6152" max="6152" width="11.7109375" style="59" bestFit="1" customWidth="1"/>
    <col min="6153" max="6153" width="11.7109375" style="59" customWidth="1"/>
    <col min="6154" max="6154" width="11.7109375" style="59" bestFit="1" customWidth="1"/>
    <col min="6155" max="6155" width="11.7109375" style="59" customWidth="1"/>
    <col min="6156" max="6400" width="8.85546875" style="59"/>
    <col min="6401" max="6401" width="60.7109375" style="59" customWidth="1"/>
    <col min="6402" max="6402" width="28.140625" style="59" customWidth="1"/>
    <col min="6403" max="6403" width="11.7109375" style="59" customWidth="1"/>
    <col min="6404" max="6404" width="11.7109375" style="59" bestFit="1" customWidth="1"/>
    <col min="6405" max="6405" width="11.7109375" style="59" customWidth="1"/>
    <col min="6406" max="6406" width="11.7109375" style="59" bestFit="1" customWidth="1"/>
    <col min="6407" max="6407" width="11.7109375" style="59" customWidth="1"/>
    <col min="6408" max="6408" width="11.7109375" style="59" bestFit="1" customWidth="1"/>
    <col min="6409" max="6409" width="11.7109375" style="59" customWidth="1"/>
    <col min="6410" max="6410" width="11.7109375" style="59" bestFit="1" customWidth="1"/>
    <col min="6411" max="6411" width="11.7109375" style="59" customWidth="1"/>
    <col min="6412" max="6656" width="8.85546875" style="59"/>
    <col min="6657" max="6657" width="60.7109375" style="59" customWidth="1"/>
    <col min="6658" max="6658" width="28.140625" style="59" customWidth="1"/>
    <col min="6659" max="6659" width="11.7109375" style="59" customWidth="1"/>
    <col min="6660" max="6660" width="11.7109375" style="59" bestFit="1" customWidth="1"/>
    <col min="6661" max="6661" width="11.7109375" style="59" customWidth="1"/>
    <col min="6662" max="6662" width="11.7109375" style="59" bestFit="1" customWidth="1"/>
    <col min="6663" max="6663" width="11.7109375" style="59" customWidth="1"/>
    <col min="6664" max="6664" width="11.7109375" style="59" bestFit="1" customWidth="1"/>
    <col min="6665" max="6665" width="11.7109375" style="59" customWidth="1"/>
    <col min="6666" max="6666" width="11.7109375" style="59" bestFit="1" customWidth="1"/>
    <col min="6667" max="6667" width="11.7109375" style="59" customWidth="1"/>
    <col min="6668" max="6912" width="8.85546875" style="59"/>
    <col min="6913" max="6913" width="60.7109375" style="59" customWidth="1"/>
    <col min="6914" max="6914" width="28.140625" style="59" customWidth="1"/>
    <col min="6915" max="6915" width="11.7109375" style="59" customWidth="1"/>
    <col min="6916" max="6916" width="11.7109375" style="59" bestFit="1" customWidth="1"/>
    <col min="6917" max="6917" width="11.7109375" style="59" customWidth="1"/>
    <col min="6918" max="6918" width="11.7109375" style="59" bestFit="1" customWidth="1"/>
    <col min="6919" max="6919" width="11.7109375" style="59" customWidth="1"/>
    <col min="6920" max="6920" width="11.7109375" style="59" bestFit="1" customWidth="1"/>
    <col min="6921" max="6921" width="11.7109375" style="59" customWidth="1"/>
    <col min="6922" max="6922" width="11.7109375" style="59" bestFit="1" customWidth="1"/>
    <col min="6923" max="6923" width="11.7109375" style="59" customWidth="1"/>
    <col min="6924" max="7168" width="8.85546875" style="59"/>
    <col min="7169" max="7169" width="60.7109375" style="59" customWidth="1"/>
    <col min="7170" max="7170" width="28.140625" style="59" customWidth="1"/>
    <col min="7171" max="7171" width="11.7109375" style="59" customWidth="1"/>
    <col min="7172" max="7172" width="11.7109375" style="59" bestFit="1" customWidth="1"/>
    <col min="7173" max="7173" width="11.7109375" style="59" customWidth="1"/>
    <col min="7174" max="7174" width="11.7109375" style="59" bestFit="1" customWidth="1"/>
    <col min="7175" max="7175" width="11.7109375" style="59" customWidth="1"/>
    <col min="7176" max="7176" width="11.7109375" style="59" bestFit="1" customWidth="1"/>
    <col min="7177" max="7177" width="11.7109375" style="59" customWidth="1"/>
    <col min="7178" max="7178" width="11.7109375" style="59" bestFit="1" customWidth="1"/>
    <col min="7179" max="7179" width="11.7109375" style="59" customWidth="1"/>
    <col min="7180" max="7424" width="8.85546875" style="59"/>
    <col min="7425" max="7425" width="60.7109375" style="59" customWidth="1"/>
    <col min="7426" max="7426" width="28.140625" style="59" customWidth="1"/>
    <col min="7427" max="7427" width="11.7109375" style="59" customWidth="1"/>
    <col min="7428" max="7428" width="11.7109375" style="59" bestFit="1" customWidth="1"/>
    <col min="7429" max="7429" width="11.7109375" style="59" customWidth="1"/>
    <col min="7430" max="7430" width="11.7109375" style="59" bestFit="1" customWidth="1"/>
    <col min="7431" max="7431" width="11.7109375" style="59" customWidth="1"/>
    <col min="7432" max="7432" width="11.7109375" style="59" bestFit="1" customWidth="1"/>
    <col min="7433" max="7433" width="11.7109375" style="59" customWidth="1"/>
    <col min="7434" max="7434" width="11.7109375" style="59" bestFit="1" customWidth="1"/>
    <col min="7435" max="7435" width="11.7109375" style="59" customWidth="1"/>
    <col min="7436" max="7680" width="8.85546875" style="59"/>
    <col min="7681" max="7681" width="60.7109375" style="59" customWidth="1"/>
    <col min="7682" max="7682" width="28.140625" style="59" customWidth="1"/>
    <col min="7683" max="7683" width="11.7109375" style="59" customWidth="1"/>
    <col min="7684" max="7684" width="11.7109375" style="59" bestFit="1" customWidth="1"/>
    <col min="7685" max="7685" width="11.7109375" style="59" customWidth="1"/>
    <col min="7686" max="7686" width="11.7109375" style="59" bestFit="1" customWidth="1"/>
    <col min="7687" max="7687" width="11.7109375" style="59" customWidth="1"/>
    <col min="7688" max="7688" width="11.7109375" style="59" bestFit="1" customWidth="1"/>
    <col min="7689" max="7689" width="11.7109375" style="59" customWidth="1"/>
    <col min="7690" max="7690" width="11.7109375" style="59" bestFit="1" customWidth="1"/>
    <col min="7691" max="7691" width="11.7109375" style="59" customWidth="1"/>
    <col min="7692" max="7936" width="8.85546875" style="59"/>
    <col min="7937" max="7937" width="60.7109375" style="59" customWidth="1"/>
    <col min="7938" max="7938" width="28.140625" style="59" customWidth="1"/>
    <col min="7939" max="7939" width="11.7109375" style="59" customWidth="1"/>
    <col min="7940" max="7940" width="11.7109375" style="59" bestFit="1" customWidth="1"/>
    <col min="7941" max="7941" width="11.7109375" style="59" customWidth="1"/>
    <col min="7942" max="7942" width="11.7109375" style="59" bestFit="1" customWidth="1"/>
    <col min="7943" max="7943" width="11.7109375" style="59" customWidth="1"/>
    <col min="7944" max="7944" width="11.7109375" style="59" bestFit="1" customWidth="1"/>
    <col min="7945" max="7945" width="11.7109375" style="59" customWidth="1"/>
    <col min="7946" max="7946" width="11.7109375" style="59" bestFit="1" customWidth="1"/>
    <col min="7947" max="7947" width="11.7109375" style="59" customWidth="1"/>
    <col min="7948" max="8192" width="8.85546875" style="59"/>
    <col min="8193" max="8193" width="60.7109375" style="59" customWidth="1"/>
    <col min="8194" max="8194" width="28.140625" style="59" customWidth="1"/>
    <col min="8195" max="8195" width="11.7109375" style="59" customWidth="1"/>
    <col min="8196" max="8196" width="11.7109375" style="59" bestFit="1" customWidth="1"/>
    <col min="8197" max="8197" width="11.7109375" style="59" customWidth="1"/>
    <col min="8198" max="8198" width="11.7109375" style="59" bestFit="1" customWidth="1"/>
    <col min="8199" max="8199" width="11.7109375" style="59" customWidth="1"/>
    <col min="8200" max="8200" width="11.7109375" style="59" bestFit="1" customWidth="1"/>
    <col min="8201" max="8201" width="11.7109375" style="59" customWidth="1"/>
    <col min="8202" max="8202" width="11.7109375" style="59" bestFit="1" customWidth="1"/>
    <col min="8203" max="8203" width="11.7109375" style="59" customWidth="1"/>
    <col min="8204" max="8448" width="8.85546875" style="59"/>
    <col min="8449" max="8449" width="60.7109375" style="59" customWidth="1"/>
    <col min="8450" max="8450" width="28.140625" style="59" customWidth="1"/>
    <col min="8451" max="8451" width="11.7109375" style="59" customWidth="1"/>
    <col min="8452" max="8452" width="11.7109375" style="59" bestFit="1" customWidth="1"/>
    <col min="8453" max="8453" width="11.7109375" style="59" customWidth="1"/>
    <col min="8454" max="8454" width="11.7109375" style="59" bestFit="1" customWidth="1"/>
    <col min="8455" max="8455" width="11.7109375" style="59" customWidth="1"/>
    <col min="8456" max="8456" width="11.7109375" style="59" bestFit="1" customWidth="1"/>
    <col min="8457" max="8457" width="11.7109375" style="59" customWidth="1"/>
    <col min="8458" max="8458" width="11.7109375" style="59" bestFit="1" customWidth="1"/>
    <col min="8459" max="8459" width="11.7109375" style="59" customWidth="1"/>
    <col min="8460" max="8704" width="8.85546875" style="59"/>
    <col min="8705" max="8705" width="60.7109375" style="59" customWidth="1"/>
    <col min="8706" max="8706" width="28.140625" style="59" customWidth="1"/>
    <col min="8707" max="8707" width="11.7109375" style="59" customWidth="1"/>
    <col min="8708" max="8708" width="11.7109375" style="59" bestFit="1" customWidth="1"/>
    <col min="8709" max="8709" width="11.7109375" style="59" customWidth="1"/>
    <col min="8710" max="8710" width="11.7109375" style="59" bestFit="1" customWidth="1"/>
    <col min="8711" max="8711" width="11.7109375" style="59" customWidth="1"/>
    <col min="8712" max="8712" width="11.7109375" style="59" bestFit="1" customWidth="1"/>
    <col min="8713" max="8713" width="11.7109375" style="59" customWidth="1"/>
    <col min="8714" max="8714" width="11.7109375" style="59" bestFit="1" customWidth="1"/>
    <col min="8715" max="8715" width="11.7109375" style="59" customWidth="1"/>
    <col min="8716" max="8960" width="8.85546875" style="59"/>
    <col min="8961" max="8961" width="60.7109375" style="59" customWidth="1"/>
    <col min="8962" max="8962" width="28.140625" style="59" customWidth="1"/>
    <col min="8963" max="8963" width="11.7109375" style="59" customWidth="1"/>
    <col min="8964" max="8964" width="11.7109375" style="59" bestFit="1" customWidth="1"/>
    <col min="8965" max="8965" width="11.7109375" style="59" customWidth="1"/>
    <col min="8966" max="8966" width="11.7109375" style="59" bestFit="1" customWidth="1"/>
    <col min="8967" max="8967" width="11.7109375" style="59" customWidth="1"/>
    <col min="8968" max="8968" width="11.7109375" style="59" bestFit="1" customWidth="1"/>
    <col min="8969" max="8969" width="11.7109375" style="59" customWidth="1"/>
    <col min="8970" max="8970" width="11.7109375" style="59" bestFit="1" customWidth="1"/>
    <col min="8971" max="8971" width="11.7109375" style="59" customWidth="1"/>
    <col min="8972" max="9216" width="8.85546875" style="59"/>
    <col min="9217" max="9217" width="60.7109375" style="59" customWidth="1"/>
    <col min="9218" max="9218" width="28.140625" style="59" customWidth="1"/>
    <col min="9219" max="9219" width="11.7109375" style="59" customWidth="1"/>
    <col min="9220" max="9220" width="11.7109375" style="59" bestFit="1" customWidth="1"/>
    <col min="9221" max="9221" width="11.7109375" style="59" customWidth="1"/>
    <col min="9222" max="9222" width="11.7109375" style="59" bestFit="1" customWidth="1"/>
    <col min="9223" max="9223" width="11.7109375" style="59" customWidth="1"/>
    <col min="9224" max="9224" width="11.7109375" style="59" bestFit="1" customWidth="1"/>
    <col min="9225" max="9225" width="11.7109375" style="59" customWidth="1"/>
    <col min="9226" max="9226" width="11.7109375" style="59" bestFit="1" customWidth="1"/>
    <col min="9227" max="9227" width="11.7109375" style="59" customWidth="1"/>
    <col min="9228" max="9472" width="8.85546875" style="59"/>
    <col min="9473" max="9473" width="60.7109375" style="59" customWidth="1"/>
    <col min="9474" max="9474" width="28.140625" style="59" customWidth="1"/>
    <col min="9475" max="9475" width="11.7109375" style="59" customWidth="1"/>
    <col min="9476" max="9476" width="11.7109375" style="59" bestFit="1" customWidth="1"/>
    <col min="9477" max="9477" width="11.7109375" style="59" customWidth="1"/>
    <col min="9478" max="9478" width="11.7109375" style="59" bestFit="1" customWidth="1"/>
    <col min="9479" max="9479" width="11.7109375" style="59" customWidth="1"/>
    <col min="9480" max="9480" width="11.7109375" style="59" bestFit="1" customWidth="1"/>
    <col min="9481" max="9481" width="11.7109375" style="59" customWidth="1"/>
    <col min="9482" max="9482" width="11.7109375" style="59" bestFit="1" customWidth="1"/>
    <col min="9483" max="9483" width="11.7109375" style="59" customWidth="1"/>
    <col min="9484" max="9728" width="8.85546875" style="59"/>
    <col min="9729" max="9729" width="60.7109375" style="59" customWidth="1"/>
    <col min="9730" max="9730" width="28.140625" style="59" customWidth="1"/>
    <col min="9731" max="9731" width="11.7109375" style="59" customWidth="1"/>
    <col min="9732" max="9732" width="11.7109375" style="59" bestFit="1" customWidth="1"/>
    <col min="9733" max="9733" width="11.7109375" style="59" customWidth="1"/>
    <col min="9734" max="9734" width="11.7109375" style="59" bestFit="1" customWidth="1"/>
    <col min="9735" max="9735" width="11.7109375" style="59" customWidth="1"/>
    <col min="9736" max="9736" width="11.7109375" style="59" bestFit="1" customWidth="1"/>
    <col min="9737" max="9737" width="11.7109375" style="59" customWidth="1"/>
    <col min="9738" max="9738" width="11.7109375" style="59" bestFit="1" customWidth="1"/>
    <col min="9739" max="9739" width="11.7109375" style="59" customWidth="1"/>
    <col min="9740" max="9984" width="8.85546875" style="59"/>
    <col min="9985" max="9985" width="60.7109375" style="59" customWidth="1"/>
    <col min="9986" max="9986" width="28.140625" style="59" customWidth="1"/>
    <col min="9987" max="9987" width="11.7109375" style="59" customWidth="1"/>
    <col min="9988" max="9988" width="11.7109375" style="59" bestFit="1" customWidth="1"/>
    <col min="9989" max="9989" width="11.7109375" style="59" customWidth="1"/>
    <col min="9990" max="9990" width="11.7109375" style="59" bestFit="1" customWidth="1"/>
    <col min="9991" max="9991" width="11.7109375" style="59" customWidth="1"/>
    <col min="9992" max="9992" width="11.7109375" style="59" bestFit="1" customWidth="1"/>
    <col min="9993" max="9993" width="11.7109375" style="59" customWidth="1"/>
    <col min="9994" max="9994" width="11.7109375" style="59" bestFit="1" customWidth="1"/>
    <col min="9995" max="9995" width="11.7109375" style="59" customWidth="1"/>
    <col min="9996" max="10240" width="8.85546875" style="59"/>
    <col min="10241" max="10241" width="60.7109375" style="59" customWidth="1"/>
    <col min="10242" max="10242" width="28.140625" style="59" customWidth="1"/>
    <col min="10243" max="10243" width="11.7109375" style="59" customWidth="1"/>
    <col min="10244" max="10244" width="11.7109375" style="59" bestFit="1" customWidth="1"/>
    <col min="10245" max="10245" width="11.7109375" style="59" customWidth="1"/>
    <col min="10246" max="10246" width="11.7109375" style="59" bestFit="1" customWidth="1"/>
    <col min="10247" max="10247" width="11.7109375" style="59" customWidth="1"/>
    <col min="10248" max="10248" width="11.7109375" style="59" bestFit="1" customWidth="1"/>
    <col min="10249" max="10249" width="11.7109375" style="59" customWidth="1"/>
    <col min="10250" max="10250" width="11.7109375" style="59" bestFit="1" customWidth="1"/>
    <col min="10251" max="10251" width="11.7109375" style="59" customWidth="1"/>
    <col min="10252" max="10496" width="8.85546875" style="59"/>
    <col min="10497" max="10497" width="60.7109375" style="59" customWidth="1"/>
    <col min="10498" max="10498" width="28.140625" style="59" customWidth="1"/>
    <col min="10499" max="10499" width="11.7109375" style="59" customWidth="1"/>
    <col min="10500" max="10500" width="11.7109375" style="59" bestFit="1" customWidth="1"/>
    <col min="10501" max="10501" width="11.7109375" style="59" customWidth="1"/>
    <col min="10502" max="10502" width="11.7109375" style="59" bestFit="1" customWidth="1"/>
    <col min="10503" max="10503" width="11.7109375" style="59" customWidth="1"/>
    <col min="10504" max="10504" width="11.7109375" style="59" bestFit="1" customWidth="1"/>
    <col min="10505" max="10505" width="11.7109375" style="59" customWidth="1"/>
    <col min="10506" max="10506" width="11.7109375" style="59" bestFit="1" customWidth="1"/>
    <col min="10507" max="10507" width="11.7109375" style="59" customWidth="1"/>
    <col min="10508" max="10752" width="8.85546875" style="59"/>
    <col min="10753" max="10753" width="60.7109375" style="59" customWidth="1"/>
    <col min="10754" max="10754" width="28.140625" style="59" customWidth="1"/>
    <col min="10755" max="10755" width="11.7109375" style="59" customWidth="1"/>
    <col min="10756" max="10756" width="11.7109375" style="59" bestFit="1" customWidth="1"/>
    <col min="10757" max="10757" width="11.7109375" style="59" customWidth="1"/>
    <col min="10758" max="10758" width="11.7109375" style="59" bestFit="1" customWidth="1"/>
    <col min="10759" max="10759" width="11.7109375" style="59" customWidth="1"/>
    <col min="10760" max="10760" width="11.7109375" style="59" bestFit="1" customWidth="1"/>
    <col min="10761" max="10761" width="11.7109375" style="59" customWidth="1"/>
    <col min="10762" max="10762" width="11.7109375" style="59" bestFit="1" customWidth="1"/>
    <col min="10763" max="10763" width="11.7109375" style="59" customWidth="1"/>
    <col min="10764" max="11008" width="8.85546875" style="59"/>
    <col min="11009" max="11009" width="60.7109375" style="59" customWidth="1"/>
    <col min="11010" max="11010" width="28.140625" style="59" customWidth="1"/>
    <col min="11011" max="11011" width="11.7109375" style="59" customWidth="1"/>
    <col min="11012" max="11012" width="11.7109375" style="59" bestFit="1" customWidth="1"/>
    <col min="11013" max="11013" width="11.7109375" style="59" customWidth="1"/>
    <col min="11014" max="11014" width="11.7109375" style="59" bestFit="1" customWidth="1"/>
    <col min="11015" max="11015" width="11.7109375" style="59" customWidth="1"/>
    <col min="11016" max="11016" width="11.7109375" style="59" bestFit="1" customWidth="1"/>
    <col min="11017" max="11017" width="11.7109375" style="59" customWidth="1"/>
    <col min="11018" max="11018" width="11.7109375" style="59" bestFit="1" customWidth="1"/>
    <col min="11019" max="11019" width="11.7109375" style="59" customWidth="1"/>
    <col min="11020" max="11264" width="8.85546875" style="59"/>
    <col min="11265" max="11265" width="60.7109375" style="59" customWidth="1"/>
    <col min="11266" max="11266" width="28.140625" style="59" customWidth="1"/>
    <col min="11267" max="11267" width="11.7109375" style="59" customWidth="1"/>
    <col min="11268" max="11268" width="11.7109375" style="59" bestFit="1" customWidth="1"/>
    <col min="11269" max="11269" width="11.7109375" style="59" customWidth="1"/>
    <col min="11270" max="11270" width="11.7109375" style="59" bestFit="1" customWidth="1"/>
    <col min="11271" max="11271" width="11.7109375" style="59" customWidth="1"/>
    <col min="11272" max="11272" width="11.7109375" style="59" bestFit="1" customWidth="1"/>
    <col min="11273" max="11273" width="11.7109375" style="59" customWidth="1"/>
    <col min="11274" max="11274" width="11.7109375" style="59" bestFit="1" customWidth="1"/>
    <col min="11275" max="11275" width="11.7109375" style="59" customWidth="1"/>
    <col min="11276" max="11520" width="8.85546875" style="59"/>
    <col min="11521" max="11521" width="60.7109375" style="59" customWidth="1"/>
    <col min="11522" max="11522" width="28.140625" style="59" customWidth="1"/>
    <col min="11523" max="11523" width="11.7109375" style="59" customWidth="1"/>
    <col min="11524" max="11524" width="11.7109375" style="59" bestFit="1" customWidth="1"/>
    <col min="11525" max="11525" width="11.7109375" style="59" customWidth="1"/>
    <col min="11526" max="11526" width="11.7109375" style="59" bestFit="1" customWidth="1"/>
    <col min="11527" max="11527" width="11.7109375" style="59" customWidth="1"/>
    <col min="11528" max="11528" width="11.7109375" style="59" bestFit="1" customWidth="1"/>
    <col min="11529" max="11529" width="11.7109375" style="59" customWidth="1"/>
    <col min="11530" max="11530" width="11.7109375" style="59" bestFit="1" customWidth="1"/>
    <col min="11531" max="11531" width="11.7109375" style="59" customWidth="1"/>
    <col min="11532" max="11776" width="8.85546875" style="59"/>
    <col min="11777" max="11777" width="60.7109375" style="59" customWidth="1"/>
    <col min="11778" max="11778" width="28.140625" style="59" customWidth="1"/>
    <col min="11779" max="11779" width="11.7109375" style="59" customWidth="1"/>
    <col min="11780" max="11780" width="11.7109375" style="59" bestFit="1" customWidth="1"/>
    <col min="11781" max="11781" width="11.7109375" style="59" customWidth="1"/>
    <col min="11782" max="11782" width="11.7109375" style="59" bestFit="1" customWidth="1"/>
    <col min="11783" max="11783" width="11.7109375" style="59" customWidth="1"/>
    <col min="11784" max="11784" width="11.7109375" style="59" bestFit="1" customWidth="1"/>
    <col min="11785" max="11785" width="11.7109375" style="59" customWidth="1"/>
    <col min="11786" max="11786" width="11.7109375" style="59" bestFit="1" customWidth="1"/>
    <col min="11787" max="11787" width="11.7109375" style="59" customWidth="1"/>
    <col min="11788" max="12032" width="8.85546875" style="59"/>
    <col min="12033" max="12033" width="60.7109375" style="59" customWidth="1"/>
    <col min="12034" max="12034" width="28.140625" style="59" customWidth="1"/>
    <col min="12035" max="12035" width="11.7109375" style="59" customWidth="1"/>
    <col min="12036" max="12036" width="11.7109375" style="59" bestFit="1" customWidth="1"/>
    <col min="12037" max="12037" width="11.7109375" style="59" customWidth="1"/>
    <col min="12038" max="12038" width="11.7109375" style="59" bestFit="1" customWidth="1"/>
    <col min="12039" max="12039" width="11.7109375" style="59" customWidth="1"/>
    <col min="12040" max="12040" width="11.7109375" style="59" bestFit="1" customWidth="1"/>
    <col min="12041" max="12041" width="11.7109375" style="59" customWidth="1"/>
    <col min="12042" max="12042" width="11.7109375" style="59" bestFit="1" customWidth="1"/>
    <col min="12043" max="12043" width="11.7109375" style="59" customWidth="1"/>
    <col min="12044" max="12288" width="8.85546875" style="59"/>
    <col min="12289" max="12289" width="60.7109375" style="59" customWidth="1"/>
    <col min="12290" max="12290" width="28.140625" style="59" customWidth="1"/>
    <col min="12291" max="12291" width="11.7109375" style="59" customWidth="1"/>
    <col min="12292" max="12292" width="11.7109375" style="59" bestFit="1" customWidth="1"/>
    <col min="12293" max="12293" width="11.7109375" style="59" customWidth="1"/>
    <col min="12294" max="12294" width="11.7109375" style="59" bestFit="1" customWidth="1"/>
    <col min="12295" max="12295" width="11.7109375" style="59" customWidth="1"/>
    <col min="12296" max="12296" width="11.7109375" style="59" bestFit="1" customWidth="1"/>
    <col min="12297" max="12297" width="11.7109375" style="59" customWidth="1"/>
    <col min="12298" max="12298" width="11.7109375" style="59" bestFit="1" customWidth="1"/>
    <col min="12299" max="12299" width="11.7109375" style="59" customWidth="1"/>
    <col min="12300" max="12544" width="8.85546875" style="59"/>
    <col min="12545" max="12545" width="60.7109375" style="59" customWidth="1"/>
    <col min="12546" max="12546" width="28.140625" style="59" customWidth="1"/>
    <col min="12547" max="12547" width="11.7109375" style="59" customWidth="1"/>
    <col min="12548" max="12548" width="11.7109375" style="59" bestFit="1" customWidth="1"/>
    <col min="12549" max="12549" width="11.7109375" style="59" customWidth="1"/>
    <col min="12550" max="12550" width="11.7109375" style="59" bestFit="1" customWidth="1"/>
    <col min="12551" max="12551" width="11.7109375" style="59" customWidth="1"/>
    <col min="12552" max="12552" width="11.7109375" style="59" bestFit="1" customWidth="1"/>
    <col min="12553" max="12553" width="11.7109375" style="59" customWidth="1"/>
    <col min="12554" max="12554" width="11.7109375" style="59" bestFit="1" customWidth="1"/>
    <col min="12555" max="12555" width="11.7109375" style="59" customWidth="1"/>
    <col min="12556" max="12800" width="8.85546875" style="59"/>
    <col min="12801" max="12801" width="60.7109375" style="59" customWidth="1"/>
    <col min="12802" max="12802" width="28.140625" style="59" customWidth="1"/>
    <col min="12803" max="12803" width="11.7109375" style="59" customWidth="1"/>
    <col min="12804" max="12804" width="11.7109375" style="59" bestFit="1" customWidth="1"/>
    <col min="12805" max="12805" width="11.7109375" style="59" customWidth="1"/>
    <col min="12806" max="12806" width="11.7109375" style="59" bestFit="1" customWidth="1"/>
    <col min="12807" max="12807" width="11.7109375" style="59" customWidth="1"/>
    <col min="12808" max="12808" width="11.7109375" style="59" bestFit="1" customWidth="1"/>
    <col min="12809" max="12809" width="11.7109375" style="59" customWidth="1"/>
    <col min="12810" max="12810" width="11.7109375" style="59" bestFit="1" customWidth="1"/>
    <col min="12811" max="12811" width="11.7109375" style="59" customWidth="1"/>
    <col min="12812" max="13056" width="8.85546875" style="59"/>
    <col min="13057" max="13057" width="60.7109375" style="59" customWidth="1"/>
    <col min="13058" max="13058" width="28.140625" style="59" customWidth="1"/>
    <col min="13059" max="13059" width="11.7109375" style="59" customWidth="1"/>
    <col min="13060" max="13060" width="11.7109375" style="59" bestFit="1" customWidth="1"/>
    <col min="13061" max="13061" width="11.7109375" style="59" customWidth="1"/>
    <col min="13062" max="13062" width="11.7109375" style="59" bestFit="1" customWidth="1"/>
    <col min="13063" max="13063" width="11.7109375" style="59" customWidth="1"/>
    <col min="13064" max="13064" width="11.7109375" style="59" bestFit="1" customWidth="1"/>
    <col min="13065" max="13065" width="11.7109375" style="59" customWidth="1"/>
    <col min="13066" max="13066" width="11.7109375" style="59" bestFit="1" customWidth="1"/>
    <col min="13067" max="13067" width="11.7109375" style="59" customWidth="1"/>
    <col min="13068" max="13312" width="8.85546875" style="59"/>
    <col min="13313" max="13313" width="60.7109375" style="59" customWidth="1"/>
    <col min="13314" max="13314" width="28.140625" style="59" customWidth="1"/>
    <col min="13315" max="13315" width="11.7109375" style="59" customWidth="1"/>
    <col min="13316" max="13316" width="11.7109375" style="59" bestFit="1" customWidth="1"/>
    <col min="13317" max="13317" width="11.7109375" style="59" customWidth="1"/>
    <col min="13318" max="13318" width="11.7109375" style="59" bestFit="1" customWidth="1"/>
    <col min="13319" max="13319" width="11.7109375" style="59" customWidth="1"/>
    <col min="13320" max="13320" width="11.7109375" style="59" bestFit="1" customWidth="1"/>
    <col min="13321" max="13321" width="11.7109375" style="59" customWidth="1"/>
    <col min="13322" max="13322" width="11.7109375" style="59" bestFit="1" customWidth="1"/>
    <col min="13323" max="13323" width="11.7109375" style="59" customWidth="1"/>
    <col min="13324" max="13568" width="8.85546875" style="59"/>
    <col min="13569" max="13569" width="60.7109375" style="59" customWidth="1"/>
    <col min="13570" max="13570" width="28.140625" style="59" customWidth="1"/>
    <col min="13571" max="13571" width="11.7109375" style="59" customWidth="1"/>
    <col min="13572" max="13572" width="11.7109375" style="59" bestFit="1" customWidth="1"/>
    <col min="13573" max="13573" width="11.7109375" style="59" customWidth="1"/>
    <col min="13574" max="13574" width="11.7109375" style="59" bestFit="1" customWidth="1"/>
    <col min="13575" max="13575" width="11.7109375" style="59" customWidth="1"/>
    <col min="13576" max="13576" width="11.7109375" style="59" bestFit="1" customWidth="1"/>
    <col min="13577" max="13577" width="11.7109375" style="59" customWidth="1"/>
    <col min="13578" max="13578" width="11.7109375" style="59" bestFit="1" customWidth="1"/>
    <col min="13579" max="13579" width="11.7109375" style="59" customWidth="1"/>
    <col min="13580" max="13824" width="8.85546875" style="59"/>
    <col min="13825" max="13825" width="60.7109375" style="59" customWidth="1"/>
    <col min="13826" max="13826" width="28.140625" style="59" customWidth="1"/>
    <col min="13827" max="13827" width="11.7109375" style="59" customWidth="1"/>
    <col min="13828" max="13828" width="11.7109375" style="59" bestFit="1" customWidth="1"/>
    <col min="13829" max="13829" width="11.7109375" style="59" customWidth="1"/>
    <col min="13830" max="13830" width="11.7109375" style="59" bestFit="1" customWidth="1"/>
    <col min="13831" max="13831" width="11.7109375" style="59" customWidth="1"/>
    <col min="13832" max="13832" width="11.7109375" style="59" bestFit="1" customWidth="1"/>
    <col min="13833" max="13833" width="11.7109375" style="59" customWidth="1"/>
    <col min="13834" max="13834" width="11.7109375" style="59" bestFit="1" customWidth="1"/>
    <col min="13835" max="13835" width="11.7109375" style="59" customWidth="1"/>
    <col min="13836" max="14080" width="8.85546875" style="59"/>
    <col min="14081" max="14081" width="60.7109375" style="59" customWidth="1"/>
    <col min="14082" max="14082" width="28.140625" style="59" customWidth="1"/>
    <col min="14083" max="14083" width="11.7109375" style="59" customWidth="1"/>
    <col min="14084" max="14084" width="11.7109375" style="59" bestFit="1" customWidth="1"/>
    <col min="14085" max="14085" width="11.7109375" style="59" customWidth="1"/>
    <col min="14086" max="14086" width="11.7109375" style="59" bestFit="1" customWidth="1"/>
    <col min="14087" max="14087" width="11.7109375" style="59" customWidth="1"/>
    <col min="14088" max="14088" width="11.7109375" style="59" bestFit="1" customWidth="1"/>
    <col min="14089" max="14089" width="11.7109375" style="59" customWidth="1"/>
    <col min="14090" max="14090" width="11.7109375" style="59" bestFit="1" customWidth="1"/>
    <col min="14091" max="14091" width="11.7109375" style="59" customWidth="1"/>
    <col min="14092" max="14336" width="8.85546875" style="59"/>
    <col min="14337" max="14337" width="60.7109375" style="59" customWidth="1"/>
    <col min="14338" max="14338" width="28.140625" style="59" customWidth="1"/>
    <col min="14339" max="14339" width="11.7109375" style="59" customWidth="1"/>
    <col min="14340" max="14340" width="11.7109375" style="59" bestFit="1" customWidth="1"/>
    <col min="14341" max="14341" width="11.7109375" style="59" customWidth="1"/>
    <col min="14342" max="14342" width="11.7109375" style="59" bestFit="1" customWidth="1"/>
    <col min="14343" max="14343" width="11.7109375" style="59" customWidth="1"/>
    <col min="14344" max="14344" width="11.7109375" style="59" bestFit="1" customWidth="1"/>
    <col min="14345" max="14345" width="11.7109375" style="59" customWidth="1"/>
    <col min="14346" max="14346" width="11.7109375" style="59" bestFit="1" customWidth="1"/>
    <col min="14347" max="14347" width="11.7109375" style="59" customWidth="1"/>
    <col min="14348" max="14592" width="8.85546875" style="59"/>
    <col min="14593" max="14593" width="60.7109375" style="59" customWidth="1"/>
    <col min="14594" max="14594" width="28.140625" style="59" customWidth="1"/>
    <col min="14595" max="14595" width="11.7109375" style="59" customWidth="1"/>
    <col min="14596" max="14596" width="11.7109375" style="59" bestFit="1" customWidth="1"/>
    <col min="14597" max="14597" width="11.7109375" style="59" customWidth="1"/>
    <col min="14598" max="14598" width="11.7109375" style="59" bestFit="1" customWidth="1"/>
    <col min="14599" max="14599" width="11.7109375" style="59" customWidth="1"/>
    <col min="14600" max="14600" width="11.7109375" style="59" bestFit="1" customWidth="1"/>
    <col min="14601" max="14601" width="11.7109375" style="59" customWidth="1"/>
    <col min="14602" max="14602" width="11.7109375" style="59" bestFit="1" customWidth="1"/>
    <col min="14603" max="14603" width="11.7109375" style="59" customWidth="1"/>
    <col min="14604" max="14848" width="8.85546875" style="59"/>
    <col min="14849" max="14849" width="60.7109375" style="59" customWidth="1"/>
    <col min="14850" max="14850" width="28.140625" style="59" customWidth="1"/>
    <col min="14851" max="14851" width="11.7109375" style="59" customWidth="1"/>
    <col min="14852" max="14852" width="11.7109375" style="59" bestFit="1" customWidth="1"/>
    <col min="14853" max="14853" width="11.7109375" style="59" customWidth="1"/>
    <col min="14854" max="14854" width="11.7109375" style="59" bestFit="1" customWidth="1"/>
    <col min="14855" max="14855" width="11.7109375" style="59" customWidth="1"/>
    <col min="14856" max="14856" width="11.7109375" style="59" bestFit="1" customWidth="1"/>
    <col min="14857" max="14857" width="11.7109375" style="59" customWidth="1"/>
    <col min="14858" max="14858" width="11.7109375" style="59" bestFit="1" customWidth="1"/>
    <col min="14859" max="14859" width="11.7109375" style="59" customWidth="1"/>
    <col min="14860" max="15104" width="8.85546875" style="59"/>
    <col min="15105" max="15105" width="60.7109375" style="59" customWidth="1"/>
    <col min="15106" max="15106" width="28.140625" style="59" customWidth="1"/>
    <col min="15107" max="15107" width="11.7109375" style="59" customWidth="1"/>
    <col min="15108" max="15108" width="11.7109375" style="59" bestFit="1" customWidth="1"/>
    <col min="15109" max="15109" width="11.7109375" style="59" customWidth="1"/>
    <col min="15110" max="15110" width="11.7109375" style="59" bestFit="1" customWidth="1"/>
    <col min="15111" max="15111" width="11.7109375" style="59" customWidth="1"/>
    <col min="15112" max="15112" width="11.7109375" style="59" bestFit="1" customWidth="1"/>
    <col min="15113" max="15113" width="11.7109375" style="59" customWidth="1"/>
    <col min="15114" max="15114" width="11.7109375" style="59" bestFit="1" customWidth="1"/>
    <col min="15115" max="15115" width="11.7109375" style="59" customWidth="1"/>
    <col min="15116" max="15360" width="8.85546875" style="59"/>
    <col min="15361" max="15361" width="60.7109375" style="59" customWidth="1"/>
    <col min="15362" max="15362" width="28.140625" style="59" customWidth="1"/>
    <col min="15363" max="15363" width="11.7109375" style="59" customWidth="1"/>
    <col min="15364" max="15364" width="11.7109375" style="59" bestFit="1" customWidth="1"/>
    <col min="15365" max="15365" width="11.7109375" style="59" customWidth="1"/>
    <col min="15366" max="15366" width="11.7109375" style="59" bestFit="1" customWidth="1"/>
    <col min="15367" max="15367" width="11.7109375" style="59" customWidth="1"/>
    <col min="15368" max="15368" width="11.7109375" style="59" bestFit="1" customWidth="1"/>
    <col min="15369" max="15369" width="11.7109375" style="59" customWidth="1"/>
    <col min="15370" max="15370" width="11.7109375" style="59" bestFit="1" customWidth="1"/>
    <col min="15371" max="15371" width="11.7109375" style="59" customWidth="1"/>
    <col min="15372" max="15616" width="8.85546875" style="59"/>
    <col min="15617" max="15617" width="60.7109375" style="59" customWidth="1"/>
    <col min="15618" max="15618" width="28.140625" style="59" customWidth="1"/>
    <col min="15619" max="15619" width="11.7109375" style="59" customWidth="1"/>
    <col min="15620" max="15620" width="11.7109375" style="59" bestFit="1" customWidth="1"/>
    <col min="15621" max="15621" width="11.7109375" style="59" customWidth="1"/>
    <col min="15622" max="15622" width="11.7109375" style="59" bestFit="1" customWidth="1"/>
    <col min="15623" max="15623" width="11.7109375" style="59" customWidth="1"/>
    <col min="15624" max="15624" width="11.7109375" style="59" bestFit="1" customWidth="1"/>
    <col min="15625" max="15625" width="11.7109375" style="59" customWidth="1"/>
    <col min="15626" max="15626" width="11.7109375" style="59" bestFit="1" customWidth="1"/>
    <col min="15627" max="15627" width="11.7109375" style="59" customWidth="1"/>
    <col min="15628" max="15872" width="8.85546875" style="59"/>
    <col min="15873" max="15873" width="60.7109375" style="59" customWidth="1"/>
    <col min="15874" max="15874" width="28.140625" style="59" customWidth="1"/>
    <col min="15875" max="15875" width="11.7109375" style="59" customWidth="1"/>
    <col min="15876" max="15876" width="11.7109375" style="59" bestFit="1" customWidth="1"/>
    <col min="15877" max="15877" width="11.7109375" style="59" customWidth="1"/>
    <col min="15878" max="15878" width="11.7109375" style="59" bestFit="1" customWidth="1"/>
    <col min="15879" max="15879" width="11.7109375" style="59" customWidth="1"/>
    <col min="15880" max="15880" width="11.7109375" style="59" bestFit="1" customWidth="1"/>
    <col min="15881" max="15881" width="11.7109375" style="59" customWidth="1"/>
    <col min="15882" max="15882" width="11.7109375" style="59" bestFit="1" customWidth="1"/>
    <col min="15883" max="15883" width="11.7109375" style="59" customWidth="1"/>
    <col min="15884" max="16128" width="8.85546875" style="59"/>
    <col min="16129" max="16129" width="60.7109375" style="59" customWidth="1"/>
    <col min="16130" max="16130" width="28.140625" style="59" customWidth="1"/>
    <col min="16131" max="16131" width="11.7109375" style="59" customWidth="1"/>
    <col min="16132" max="16132" width="11.7109375" style="59" bestFit="1" customWidth="1"/>
    <col min="16133" max="16133" width="11.7109375" style="59" customWidth="1"/>
    <col min="16134" max="16134" width="11.7109375" style="59" bestFit="1" customWidth="1"/>
    <col min="16135" max="16135" width="11.7109375" style="59" customWidth="1"/>
    <col min="16136" max="16136" width="11.7109375" style="59" bestFit="1" customWidth="1"/>
    <col min="16137" max="16137" width="11.7109375" style="59" customWidth="1"/>
    <col min="16138" max="16138" width="11.7109375" style="59" bestFit="1" customWidth="1"/>
    <col min="16139" max="16139" width="11.7109375" style="59" customWidth="1"/>
    <col min="16140" max="16384" width="8.85546875" style="59"/>
  </cols>
  <sheetData>
    <row r="1" spans="1:11" ht="12.75" customHeight="1" x14ac:dyDescent="0.2">
      <c r="A1" s="191" t="s">
        <v>234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ht="11.25" x14ac:dyDescent="0.15">
      <c r="A3" s="61" t="s">
        <v>2</v>
      </c>
    </row>
    <row r="5" spans="1:11" s="89" customFormat="1" ht="15.6" customHeight="1" x14ac:dyDescent="0.2">
      <c r="A5" s="179" t="s">
        <v>64</v>
      </c>
      <c r="B5" s="182" t="s">
        <v>102</v>
      </c>
      <c r="C5" s="182"/>
      <c r="D5" s="182"/>
      <c r="E5" s="182"/>
      <c r="F5" s="182"/>
      <c r="G5" s="182"/>
      <c r="H5" s="182"/>
      <c r="I5" s="182"/>
      <c r="J5" s="186" t="s">
        <v>16</v>
      </c>
      <c r="K5" s="186"/>
    </row>
    <row r="6" spans="1:11" s="89" customFormat="1" ht="26.45" customHeight="1" x14ac:dyDescent="0.2">
      <c r="A6" s="180"/>
      <c r="B6" s="182" t="s">
        <v>46</v>
      </c>
      <c r="C6" s="182"/>
      <c r="D6" s="182" t="s">
        <v>100</v>
      </c>
      <c r="E6" s="182"/>
      <c r="F6" s="182" t="s">
        <v>48</v>
      </c>
      <c r="G6" s="182"/>
      <c r="H6" s="182" t="s">
        <v>49</v>
      </c>
      <c r="I6" s="182"/>
      <c r="J6" s="187"/>
      <c r="K6" s="187"/>
    </row>
    <row r="7" spans="1:11" s="89" customFormat="1" ht="15" customHeight="1" x14ac:dyDescent="0.2">
      <c r="A7" s="181"/>
      <c r="B7" s="139" t="s">
        <v>59</v>
      </c>
      <c r="C7" s="139" t="s">
        <v>60</v>
      </c>
      <c r="D7" s="139" t="s">
        <v>59</v>
      </c>
      <c r="E7" s="139" t="s">
        <v>60</v>
      </c>
      <c r="F7" s="139" t="s">
        <v>59</v>
      </c>
      <c r="G7" s="139" t="s">
        <v>60</v>
      </c>
      <c r="H7" s="139" t="s">
        <v>59</v>
      </c>
      <c r="I7" s="139" t="s">
        <v>60</v>
      </c>
      <c r="J7" s="139" t="s">
        <v>59</v>
      </c>
      <c r="K7" s="139" t="s">
        <v>60</v>
      </c>
    </row>
    <row r="8" spans="1:11" s="62" customFormat="1" ht="15" customHeight="1" x14ac:dyDescent="0.2">
      <c r="A8" s="92" t="s">
        <v>75</v>
      </c>
      <c r="B8" s="93">
        <v>0</v>
      </c>
      <c r="C8" s="93">
        <v>0</v>
      </c>
      <c r="D8" s="93">
        <v>333</v>
      </c>
      <c r="E8" s="93">
        <v>2</v>
      </c>
      <c r="F8" s="93">
        <v>528</v>
      </c>
      <c r="G8" s="93">
        <v>191</v>
      </c>
      <c r="H8" s="93">
        <v>505</v>
      </c>
      <c r="I8" s="93">
        <v>231</v>
      </c>
      <c r="J8" s="93">
        <v>1366</v>
      </c>
      <c r="K8" s="65">
        <v>424</v>
      </c>
    </row>
    <row r="9" spans="1:11" s="62" customFormat="1" ht="15" customHeight="1" x14ac:dyDescent="0.2">
      <c r="A9" s="92" t="s">
        <v>74</v>
      </c>
      <c r="B9" s="93">
        <v>888</v>
      </c>
      <c r="C9" s="93">
        <v>374</v>
      </c>
      <c r="D9" s="93">
        <v>1603</v>
      </c>
      <c r="E9" s="93">
        <v>18</v>
      </c>
      <c r="F9" s="93">
        <v>7724</v>
      </c>
      <c r="G9" s="93">
        <v>4027</v>
      </c>
      <c r="H9" s="93">
        <v>1594</v>
      </c>
      <c r="I9" s="93">
        <v>770</v>
      </c>
      <c r="J9" s="93">
        <v>11809</v>
      </c>
      <c r="K9" s="65">
        <v>5189</v>
      </c>
    </row>
    <row r="10" spans="1:11" s="62" customFormat="1" ht="15" customHeight="1" x14ac:dyDescent="0.2">
      <c r="A10" s="92" t="s">
        <v>73</v>
      </c>
      <c r="B10" s="93">
        <v>79</v>
      </c>
      <c r="C10" s="93">
        <v>32</v>
      </c>
      <c r="D10" s="93">
        <v>2504</v>
      </c>
      <c r="E10" s="93">
        <v>13</v>
      </c>
      <c r="F10" s="93">
        <v>7438</v>
      </c>
      <c r="G10" s="93">
        <v>2019</v>
      </c>
      <c r="H10" s="93">
        <v>1042</v>
      </c>
      <c r="I10" s="93">
        <v>200</v>
      </c>
      <c r="J10" s="93">
        <v>11063</v>
      </c>
      <c r="K10" s="65">
        <v>2264</v>
      </c>
    </row>
    <row r="11" spans="1:11" s="62" customFormat="1" ht="21" x14ac:dyDescent="0.2">
      <c r="A11" s="92" t="s">
        <v>72</v>
      </c>
      <c r="B11" s="93">
        <v>137</v>
      </c>
      <c r="C11" s="93">
        <v>82</v>
      </c>
      <c r="D11" s="93">
        <v>15010</v>
      </c>
      <c r="E11" s="93">
        <v>70</v>
      </c>
      <c r="F11" s="93">
        <v>47240</v>
      </c>
      <c r="G11" s="93">
        <v>22092</v>
      </c>
      <c r="H11" s="93">
        <v>3745</v>
      </c>
      <c r="I11" s="93">
        <v>1162</v>
      </c>
      <c r="J11" s="93">
        <v>66132</v>
      </c>
      <c r="K11" s="65">
        <v>23406</v>
      </c>
    </row>
    <row r="12" spans="1:11" s="62" customFormat="1" ht="15.6" customHeight="1" x14ac:dyDescent="0.2">
      <c r="A12" s="92" t="s">
        <v>68</v>
      </c>
      <c r="B12" s="93">
        <v>7984</v>
      </c>
      <c r="C12" s="93">
        <v>3885</v>
      </c>
      <c r="D12" s="93">
        <v>1520</v>
      </c>
      <c r="E12" s="93">
        <v>9</v>
      </c>
      <c r="F12" s="93">
        <v>1745</v>
      </c>
      <c r="G12" s="93">
        <v>1139</v>
      </c>
      <c r="H12" s="93">
        <v>810</v>
      </c>
      <c r="I12" s="93">
        <v>478</v>
      </c>
      <c r="J12" s="93">
        <v>12059</v>
      </c>
      <c r="K12" s="65">
        <v>5511</v>
      </c>
    </row>
    <row r="13" spans="1:11" s="62" customFormat="1" ht="14.25" customHeight="1" x14ac:dyDescent="0.2">
      <c r="A13" s="92" t="s">
        <v>69</v>
      </c>
      <c r="B13" s="93">
        <v>2877</v>
      </c>
      <c r="C13" s="93">
        <v>1435</v>
      </c>
      <c r="D13" s="93">
        <v>3321</v>
      </c>
      <c r="E13" s="93">
        <v>16</v>
      </c>
      <c r="F13" s="93">
        <v>10681</v>
      </c>
      <c r="G13" s="93">
        <v>5520</v>
      </c>
      <c r="H13" s="93">
        <v>1546</v>
      </c>
      <c r="I13" s="93">
        <v>787</v>
      </c>
      <c r="J13" s="93">
        <v>18425</v>
      </c>
      <c r="K13" s="65">
        <v>7758</v>
      </c>
    </row>
    <row r="14" spans="1:11" s="62" customFormat="1" ht="14.25" customHeight="1" x14ac:dyDescent="0.2">
      <c r="A14" s="92" t="s">
        <v>70</v>
      </c>
      <c r="B14" s="93">
        <v>327</v>
      </c>
      <c r="C14" s="93">
        <v>153</v>
      </c>
      <c r="D14" s="93">
        <v>1049</v>
      </c>
      <c r="E14" s="93">
        <v>5</v>
      </c>
      <c r="F14" s="93">
        <v>2289</v>
      </c>
      <c r="G14" s="93">
        <v>793</v>
      </c>
      <c r="H14" s="93">
        <v>440</v>
      </c>
      <c r="I14" s="93">
        <v>141</v>
      </c>
      <c r="J14" s="93">
        <v>4105</v>
      </c>
      <c r="K14" s="65">
        <v>1092</v>
      </c>
    </row>
    <row r="15" spans="1:11" s="62" customFormat="1" ht="14.25" customHeight="1" x14ac:dyDescent="0.2">
      <c r="A15" s="92" t="s">
        <v>71</v>
      </c>
      <c r="B15" s="93">
        <v>7452</v>
      </c>
      <c r="C15" s="93">
        <v>3785</v>
      </c>
      <c r="D15" s="93">
        <v>8521</v>
      </c>
      <c r="E15" s="93">
        <v>46</v>
      </c>
      <c r="F15" s="93">
        <v>22868</v>
      </c>
      <c r="G15" s="93">
        <v>12472</v>
      </c>
      <c r="H15" s="93">
        <v>3585</v>
      </c>
      <c r="I15" s="93">
        <v>1862</v>
      </c>
      <c r="J15" s="93">
        <v>42426</v>
      </c>
      <c r="K15" s="65">
        <v>18165</v>
      </c>
    </row>
    <row r="16" spans="1:11" s="62" customFormat="1" ht="17.45" customHeight="1" x14ac:dyDescent="0.2">
      <c r="A16" s="92" t="s">
        <v>67</v>
      </c>
      <c r="B16" s="93">
        <v>11188</v>
      </c>
      <c r="C16" s="93">
        <v>5473</v>
      </c>
      <c r="D16" s="93">
        <v>5890</v>
      </c>
      <c r="E16" s="93">
        <v>30</v>
      </c>
      <c r="F16" s="93">
        <v>14715</v>
      </c>
      <c r="G16" s="93">
        <v>7452</v>
      </c>
      <c r="H16" s="93">
        <v>2796</v>
      </c>
      <c r="I16" s="93">
        <v>1406</v>
      </c>
      <c r="J16" s="93">
        <v>34589</v>
      </c>
      <c r="K16" s="65">
        <v>14361</v>
      </c>
    </row>
    <row r="17" spans="1:11" s="62" customFormat="1" ht="15" customHeight="1" x14ac:dyDescent="0.2">
      <c r="A17" s="92" t="s">
        <v>65</v>
      </c>
      <c r="B17" s="141">
        <v>145</v>
      </c>
      <c r="C17" s="141">
        <v>71</v>
      </c>
      <c r="D17" s="141">
        <v>131</v>
      </c>
      <c r="E17" s="141">
        <v>1</v>
      </c>
      <c r="F17" s="141">
        <v>1281</v>
      </c>
      <c r="G17" s="141">
        <v>778</v>
      </c>
      <c r="H17" s="141">
        <v>172</v>
      </c>
      <c r="I17" s="141">
        <v>80</v>
      </c>
      <c r="J17" s="141">
        <v>1729</v>
      </c>
      <c r="K17" s="65">
        <v>930</v>
      </c>
    </row>
    <row r="18" spans="1:11" s="62" customFormat="1" x14ac:dyDescent="0.2">
      <c r="A18" s="140" t="s">
        <v>66</v>
      </c>
      <c r="B18" s="93">
        <v>96</v>
      </c>
      <c r="C18" s="93">
        <v>35</v>
      </c>
      <c r="D18" s="93">
        <v>377</v>
      </c>
      <c r="E18" s="93">
        <v>3</v>
      </c>
      <c r="F18" s="93">
        <v>791</v>
      </c>
      <c r="G18" s="93">
        <v>231</v>
      </c>
      <c r="H18" s="93">
        <v>227</v>
      </c>
      <c r="I18" s="93">
        <v>104</v>
      </c>
      <c r="J18" s="93">
        <v>1491</v>
      </c>
      <c r="K18" s="65">
        <v>373</v>
      </c>
    </row>
    <row r="19" spans="1:11" s="62" customFormat="1" ht="15" customHeight="1" x14ac:dyDescent="0.2">
      <c r="A19" s="142" t="s">
        <v>16</v>
      </c>
      <c r="B19" s="94">
        <v>19840</v>
      </c>
      <c r="C19" s="94">
        <v>9781</v>
      </c>
      <c r="D19" s="94">
        <v>34238</v>
      </c>
      <c r="E19" s="94">
        <v>182</v>
      </c>
      <c r="F19" s="94">
        <v>101304</v>
      </c>
      <c r="G19" s="94">
        <v>48484</v>
      </c>
      <c r="H19" s="94">
        <v>13494</v>
      </c>
      <c r="I19" s="94">
        <v>5735</v>
      </c>
      <c r="J19" s="94">
        <v>168876</v>
      </c>
      <c r="K19" s="143">
        <v>64182</v>
      </c>
    </row>
    <row r="20" spans="1:11" s="62" customFormat="1" ht="16.899999999999999" customHeight="1" x14ac:dyDescent="0.2">
      <c r="A20" s="95"/>
      <c r="B20" s="162"/>
      <c r="C20" s="162"/>
      <c r="D20" s="162"/>
      <c r="E20" s="162"/>
      <c r="F20" s="162"/>
      <c r="G20" s="162"/>
      <c r="H20" s="162"/>
      <c r="I20" s="162"/>
      <c r="J20" s="162"/>
    </row>
    <row r="21" spans="1:11" s="62" customFormat="1" ht="16.899999999999999" customHeight="1" x14ac:dyDescent="0.2">
      <c r="A21" s="95"/>
      <c r="B21" s="162"/>
      <c r="C21" s="162"/>
      <c r="D21" s="162"/>
      <c r="E21" s="162"/>
      <c r="F21" s="162"/>
      <c r="G21" s="162"/>
      <c r="H21" s="162"/>
      <c r="I21" s="162"/>
      <c r="J21" s="162"/>
    </row>
    <row r="22" spans="1:11" s="62" customFormat="1" ht="13.9" customHeight="1" x14ac:dyDescent="0.2"/>
    <row r="23" spans="1:11" s="62" customFormat="1" ht="13.9" customHeight="1" x14ac:dyDescent="0.15">
      <c r="A23" s="61" t="s">
        <v>1</v>
      </c>
      <c r="B23" s="59"/>
      <c r="C23" s="59"/>
      <c r="D23" s="59"/>
      <c r="E23" s="59"/>
      <c r="F23" s="59"/>
      <c r="G23" s="59"/>
      <c r="H23" s="59"/>
      <c r="I23" s="59"/>
      <c r="J23" s="59"/>
    </row>
    <row r="24" spans="1:11" s="62" customFormat="1" ht="13.9" customHeight="1" x14ac:dyDescent="0.15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1" s="89" customFormat="1" ht="15.6" customHeight="1" x14ac:dyDescent="0.2">
      <c r="A25" s="179" t="s">
        <v>64</v>
      </c>
      <c r="B25" s="182" t="s">
        <v>102</v>
      </c>
      <c r="C25" s="182"/>
      <c r="D25" s="182"/>
      <c r="E25" s="182"/>
      <c r="F25" s="182"/>
      <c r="G25" s="182"/>
      <c r="H25" s="182"/>
      <c r="I25" s="182"/>
      <c r="J25" s="186" t="s">
        <v>16</v>
      </c>
      <c r="K25" s="186"/>
    </row>
    <row r="26" spans="1:11" s="89" customFormat="1" ht="26.45" customHeight="1" x14ac:dyDescent="0.2">
      <c r="A26" s="180"/>
      <c r="B26" s="182" t="s">
        <v>46</v>
      </c>
      <c r="C26" s="182"/>
      <c r="D26" s="182" t="s">
        <v>100</v>
      </c>
      <c r="E26" s="182"/>
      <c r="F26" s="182" t="s">
        <v>48</v>
      </c>
      <c r="G26" s="182"/>
      <c r="H26" s="182" t="s">
        <v>49</v>
      </c>
      <c r="I26" s="182"/>
      <c r="J26" s="187"/>
      <c r="K26" s="187"/>
    </row>
    <row r="27" spans="1:11" s="89" customFormat="1" ht="11.25" x14ac:dyDescent="0.2">
      <c r="A27" s="181"/>
      <c r="B27" s="139" t="s">
        <v>59</v>
      </c>
      <c r="C27" s="139" t="s">
        <v>60</v>
      </c>
      <c r="D27" s="139" t="s">
        <v>59</v>
      </c>
      <c r="E27" s="139" t="s">
        <v>60</v>
      </c>
      <c r="F27" s="139" t="s">
        <v>59</v>
      </c>
      <c r="G27" s="139" t="s">
        <v>60</v>
      </c>
      <c r="H27" s="139" t="s">
        <v>59</v>
      </c>
      <c r="I27" s="139" t="s">
        <v>60</v>
      </c>
      <c r="J27" s="139" t="s">
        <v>59</v>
      </c>
      <c r="K27" s="139" t="s">
        <v>60</v>
      </c>
    </row>
    <row r="28" spans="1:11" s="62" customFormat="1" ht="13.5" customHeight="1" x14ac:dyDescent="0.2">
      <c r="A28" s="92" t="s">
        <v>76</v>
      </c>
      <c r="B28" s="144">
        <v>1</v>
      </c>
      <c r="C28" s="144" t="s">
        <v>85</v>
      </c>
      <c r="D28" s="131">
        <v>338</v>
      </c>
      <c r="E28" s="131">
        <v>14</v>
      </c>
      <c r="F28" s="131">
        <v>505</v>
      </c>
      <c r="G28" s="131">
        <v>153</v>
      </c>
      <c r="H28" s="131">
        <v>329</v>
      </c>
      <c r="I28" s="131">
        <v>150</v>
      </c>
      <c r="J28" s="131">
        <f>B28+D28+F28+H28</f>
        <v>1173</v>
      </c>
      <c r="K28" s="137">
        <f>E28+G28+I28</f>
        <v>317</v>
      </c>
    </row>
    <row r="29" spans="1:11" s="62" customFormat="1" ht="13.5" customHeight="1" x14ac:dyDescent="0.2">
      <c r="A29" s="92" t="s">
        <v>77</v>
      </c>
      <c r="B29" s="145">
        <v>24</v>
      </c>
      <c r="C29" s="145">
        <v>15</v>
      </c>
      <c r="D29" s="146">
        <v>659</v>
      </c>
      <c r="E29" s="146">
        <v>19</v>
      </c>
      <c r="F29" s="146">
        <v>4931</v>
      </c>
      <c r="G29" s="146">
        <v>1022</v>
      </c>
      <c r="H29" s="146">
        <v>498</v>
      </c>
      <c r="I29" s="146">
        <v>140</v>
      </c>
      <c r="J29" s="131">
        <f t="shared" ref="J29:K40" si="0">B29+D29+F29+H29</f>
        <v>6112</v>
      </c>
      <c r="K29" s="137">
        <f>C29+E29+G29+I29</f>
        <v>1196</v>
      </c>
    </row>
    <row r="30" spans="1:11" s="62" customFormat="1" ht="13.5" customHeight="1" x14ac:dyDescent="0.2">
      <c r="A30" s="92" t="s">
        <v>78</v>
      </c>
      <c r="B30" s="131">
        <v>160</v>
      </c>
      <c r="C30" s="131">
        <v>80</v>
      </c>
      <c r="D30" s="131">
        <v>4511</v>
      </c>
      <c r="E30" s="131">
        <v>101</v>
      </c>
      <c r="F30" s="131">
        <v>38842</v>
      </c>
      <c r="G30" s="131">
        <v>14512</v>
      </c>
      <c r="H30" s="131">
        <v>2634</v>
      </c>
      <c r="I30" s="131">
        <v>895</v>
      </c>
      <c r="J30" s="131">
        <f t="shared" si="0"/>
        <v>46147</v>
      </c>
      <c r="K30" s="137">
        <f t="shared" si="0"/>
        <v>15588</v>
      </c>
    </row>
    <row r="31" spans="1:11" s="62" customFormat="1" ht="13.5" customHeight="1" x14ac:dyDescent="0.2">
      <c r="A31" s="92" t="s">
        <v>79</v>
      </c>
      <c r="B31" s="131">
        <v>9069</v>
      </c>
      <c r="C31" s="131">
        <v>4675</v>
      </c>
      <c r="D31" s="131">
        <v>5077</v>
      </c>
      <c r="E31" s="131">
        <v>219</v>
      </c>
      <c r="F31" s="131">
        <v>23644</v>
      </c>
      <c r="G31" s="131">
        <v>11150</v>
      </c>
      <c r="H31" s="131">
        <v>3806</v>
      </c>
      <c r="I31" s="131">
        <v>2229</v>
      </c>
      <c r="J31" s="131">
        <f t="shared" si="0"/>
        <v>41596</v>
      </c>
      <c r="K31" s="137">
        <f t="shared" si="0"/>
        <v>18273</v>
      </c>
    </row>
    <row r="32" spans="1:11" s="62" customFormat="1" ht="13.5" customHeight="1" x14ac:dyDescent="0.2">
      <c r="A32" s="92" t="s">
        <v>80</v>
      </c>
      <c r="B32" s="131">
        <v>531</v>
      </c>
      <c r="C32" s="131">
        <v>262</v>
      </c>
      <c r="D32" s="131">
        <v>1291</v>
      </c>
      <c r="E32" s="131">
        <v>53</v>
      </c>
      <c r="F32" s="131">
        <v>4828</v>
      </c>
      <c r="G32" s="131">
        <v>1753</v>
      </c>
      <c r="H32" s="131">
        <v>895</v>
      </c>
      <c r="I32" s="131">
        <v>434</v>
      </c>
      <c r="J32" s="131">
        <f t="shared" si="0"/>
        <v>7545</v>
      </c>
      <c r="K32" s="137">
        <f t="shared" si="0"/>
        <v>2502</v>
      </c>
    </row>
    <row r="33" spans="1:11" s="62" customFormat="1" ht="13.5" customHeight="1" x14ac:dyDescent="0.2">
      <c r="A33" s="92" t="s">
        <v>81</v>
      </c>
      <c r="B33" s="131">
        <v>8036</v>
      </c>
      <c r="C33" s="131">
        <v>3792</v>
      </c>
      <c r="D33" s="131">
        <v>4196</v>
      </c>
      <c r="E33" s="131">
        <v>179</v>
      </c>
      <c r="F33" s="131">
        <v>15150</v>
      </c>
      <c r="G33" s="131">
        <v>7360</v>
      </c>
      <c r="H33" s="131">
        <v>3248</v>
      </c>
      <c r="I33" s="131">
        <v>1855</v>
      </c>
      <c r="J33" s="131">
        <f t="shared" si="0"/>
        <v>30630</v>
      </c>
      <c r="K33" s="137">
        <f t="shared" si="0"/>
        <v>13186</v>
      </c>
    </row>
    <row r="34" spans="1:11" s="62" customFormat="1" ht="21" x14ac:dyDescent="0.2">
      <c r="A34" s="92" t="s">
        <v>82</v>
      </c>
      <c r="B34" s="144">
        <v>47</v>
      </c>
      <c r="C34" s="144">
        <v>15</v>
      </c>
      <c r="D34" s="131">
        <v>137</v>
      </c>
      <c r="E34" s="131">
        <v>4</v>
      </c>
      <c r="F34" s="131">
        <v>393</v>
      </c>
      <c r="G34" s="131">
        <v>122</v>
      </c>
      <c r="H34" s="131">
        <v>102</v>
      </c>
      <c r="I34" s="131">
        <v>43</v>
      </c>
      <c r="J34" s="131">
        <f t="shared" si="0"/>
        <v>679</v>
      </c>
      <c r="K34" s="137">
        <f t="shared" si="0"/>
        <v>184</v>
      </c>
    </row>
    <row r="35" spans="1:11" s="62" customFormat="1" ht="21" x14ac:dyDescent="0.2">
      <c r="A35" s="92" t="s">
        <v>83</v>
      </c>
      <c r="B35" s="144">
        <v>56</v>
      </c>
      <c r="C35" s="144">
        <v>22</v>
      </c>
      <c r="D35" s="131">
        <v>247</v>
      </c>
      <c r="E35" s="131">
        <v>6</v>
      </c>
      <c r="F35" s="131">
        <v>541</v>
      </c>
      <c r="G35" s="131">
        <v>136</v>
      </c>
      <c r="H35" s="131">
        <v>160</v>
      </c>
      <c r="I35" s="131">
        <v>64</v>
      </c>
      <c r="J35" s="131">
        <f t="shared" si="0"/>
        <v>1004</v>
      </c>
      <c r="K35" s="137">
        <f t="shared" si="0"/>
        <v>228</v>
      </c>
    </row>
    <row r="36" spans="1:11" s="62" customFormat="1" ht="13.5" customHeight="1" x14ac:dyDescent="0.2">
      <c r="A36" s="92" t="s">
        <v>84</v>
      </c>
      <c r="B36" s="131">
        <v>14</v>
      </c>
      <c r="C36" s="131">
        <v>5</v>
      </c>
      <c r="D36" s="131">
        <v>14</v>
      </c>
      <c r="E36" s="131">
        <v>1</v>
      </c>
      <c r="F36" s="131">
        <v>12</v>
      </c>
      <c r="G36" s="131">
        <v>5</v>
      </c>
      <c r="H36" s="131">
        <v>8</v>
      </c>
      <c r="I36" s="131">
        <v>2</v>
      </c>
      <c r="J36" s="131">
        <f t="shared" si="0"/>
        <v>48</v>
      </c>
      <c r="K36" s="137">
        <f>C36+E36+G36+I36</f>
        <v>13</v>
      </c>
    </row>
    <row r="37" spans="1:11" s="62" customFormat="1" ht="13.5" customHeight="1" x14ac:dyDescent="0.2">
      <c r="A37" s="92" t="s">
        <v>86</v>
      </c>
      <c r="B37" s="131">
        <v>1564</v>
      </c>
      <c r="C37" s="131">
        <v>735</v>
      </c>
      <c r="D37" s="131">
        <v>166</v>
      </c>
      <c r="E37" s="131">
        <v>3</v>
      </c>
      <c r="F37" s="131">
        <v>122</v>
      </c>
      <c r="G37" s="131">
        <v>60</v>
      </c>
      <c r="H37" s="131">
        <v>210</v>
      </c>
      <c r="I37" s="131">
        <v>108</v>
      </c>
      <c r="J37" s="131">
        <f t="shared" si="0"/>
        <v>2062</v>
      </c>
      <c r="K37" s="137">
        <f>C37+E37+G37+I37</f>
        <v>906</v>
      </c>
    </row>
    <row r="38" spans="1:11" s="62" customFormat="1" ht="13.5" customHeight="1" x14ac:dyDescent="0.2">
      <c r="A38" s="92" t="s">
        <v>87</v>
      </c>
      <c r="B38" s="144">
        <v>8</v>
      </c>
      <c r="C38" s="144">
        <v>4</v>
      </c>
      <c r="D38" s="144">
        <v>13</v>
      </c>
      <c r="E38" s="144" t="s">
        <v>85</v>
      </c>
      <c r="F38" s="144">
        <v>17</v>
      </c>
      <c r="G38" s="144">
        <v>8</v>
      </c>
      <c r="H38" s="144">
        <v>9</v>
      </c>
      <c r="I38" s="144">
        <v>5</v>
      </c>
      <c r="J38" s="144">
        <f t="shared" si="0"/>
        <v>47</v>
      </c>
      <c r="K38" s="147">
        <f>C38+G38+I38</f>
        <v>17</v>
      </c>
    </row>
    <row r="39" spans="1:11" s="62" customFormat="1" ht="31.5" x14ac:dyDescent="0.2">
      <c r="A39" s="148" t="s">
        <v>88</v>
      </c>
      <c r="B39" s="144">
        <v>797</v>
      </c>
      <c r="C39" s="144">
        <v>327</v>
      </c>
      <c r="D39" s="131">
        <v>1855</v>
      </c>
      <c r="E39" s="131">
        <v>75</v>
      </c>
      <c r="F39" s="131">
        <v>9883</v>
      </c>
      <c r="G39" s="131">
        <v>4950</v>
      </c>
      <c r="H39" s="131">
        <v>1795</v>
      </c>
      <c r="I39" s="131">
        <v>878</v>
      </c>
      <c r="J39" s="131">
        <f t="shared" si="0"/>
        <v>14330</v>
      </c>
      <c r="K39" s="137">
        <f>C39+E39+G39+I39</f>
        <v>6230</v>
      </c>
    </row>
    <row r="40" spans="1:11" s="62" customFormat="1" ht="13.5" customHeight="1" x14ac:dyDescent="0.2">
      <c r="A40" s="149" t="s">
        <v>89</v>
      </c>
      <c r="B40" s="150">
        <v>47</v>
      </c>
      <c r="C40" s="150">
        <v>22</v>
      </c>
      <c r="D40" s="150">
        <v>40</v>
      </c>
      <c r="E40" s="150">
        <v>2</v>
      </c>
      <c r="F40" s="150">
        <v>109</v>
      </c>
      <c r="G40" s="150">
        <v>71</v>
      </c>
      <c r="H40" s="150">
        <v>64</v>
      </c>
      <c r="I40" s="150">
        <v>32</v>
      </c>
      <c r="J40" s="151">
        <f t="shared" si="0"/>
        <v>260</v>
      </c>
      <c r="K40" s="152">
        <f>C40+E40+G40+I40</f>
        <v>127</v>
      </c>
    </row>
    <row r="41" spans="1:11" s="101" customFormat="1" ht="18" customHeight="1" x14ac:dyDescent="0.2">
      <c r="A41" s="101" t="s">
        <v>12</v>
      </c>
      <c r="B41" s="153">
        <f>SUM(B28:B39)</f>
        <v>20307</v>
      </c>
      <c r="C41" s="153">
        <f>SUM(C29:C39)</f>
        <v>9932</v>
      </c>
      <c r="D41" s="153">
        <f t="shared" ref="D41:J41" si="1">SUM(D28:D39)</f>
        <v>18504</v>
      </c>
      <c r="E41" s="153">
        <f t="shared" si="1"/>
        <v>674</v>
      </c>
      <c r="F41" s="153">
        <f t="shared" si="1"/>
        <v>98868</v>
      </c>
      <c r="G41" s="153">
        <f t="shared" si="1"/>
        <v>41231</v>
      </c>
      <c r="H41" s="153">
        <f t="shared" si="1"/>
        <v>13694</v>
      </c>
      <c r="I41" s="153">
        <f t="shared" si="1"/>
        <v>6803</v>
      </c>
      <c r="J41" s="153">
        <f t="shared" si="1"/>
        <v>151373</v>
      </c>
      <c r="K41" s="153">
        <f>C41+E41+G41+I41</f>
        <v>58640</v>
      </c>
    </row>
    <row r="42" spans="1:11" s="2" customFormat="1" ht="12.75" x14ac:dyDescent="0.2"/>
    <row r="43" spans="1:11" s="2" customFormat="1" ht="12.75" x14ac:dyDescent="0.2">
      <c r="A43" s="68" t="s">
        <v>13</v>
      </c>
      <c r="D43" s="69"/>
    </row>
    <row r="44" spans="1:11" s="62" customFormat="1" x14ac:dyDescent="0.2"/>
    <row r="45" spans="1:11" s="62" customFormat="1" ht="13.9" customHeight="1" x14ac:dyDescent="0.2"/>
    <row r="46" spans="1:11" s="62" customFormat="1" ht="13.9" customHeight="1" x14ac:dyDescent="0.2"/>
    <row r="47" spans="1:11" s="62" customFormat="1" ht="13.9" customHeight="1" x14ac:dyDescent="0.2"/>
    <row r="48" spans="1:11" s="62" customFormat="1" ht="13.9" customHeight="1" x14ac:dyDescent="0.2"/>
    <row r="49" s="62" customFormat="1" ht="13.9" customHeight="1" x14ac:dyDescent="0.2"/>
    <row r="50" s="62" customFormat="1" ht="13.9" customHeight="1" x14ac:dyDescent="0.2"/>
    <row r="51" s="62" customFormat="1" ht="13.9" customHeight="1" x14ac:dyDescent="0.2"/>
    <row r="52" s="62" customFormat="1" ht="13.9" customHeight="1" x14ac:dyDescent="0.2"/>
  </sheetData>
  <mergeCells count="15">
    <mergeCell ref="A1:K1"/>
    <mergeCell ref="A25:A27"/>
    <mergeCell ref="B25:I25"/>
    <mergeCell ref="J25:K26"/>
    <mergeCell ref="B26:C26"/>
    <mergeCell ref="D26:E26"/>
    <mergeCell ref="F26:G26"/>
    <mergeCell ref="H26:I26"/>
    <mergeCell ref="A5:A7"/>
    <mergeCell ref="B5:I5"/>
    <mergeCell ref="J5:K6"/>
    <mergeCell ref="B6:C6"/>
    <mergeCell ref="D6:E6"/>
    <mergeCell ref="F6:G6"/>
    <mergeCell ref="H6:I6"/>
  </mergeCells>
  <pageMargins left="0.18" right="0.18" top="0.44" bottom="1" header="0.38" footer="0.5"/>
  <pageSetup paperSize="9" scale="5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opLeftCell="A2" workbookViewId="0">
      <selection activeCell="G22" sqref="G22"/>
    </sheetView>
  </sheetViews>
  <sheetFormatPr defaultColWidth="8.85546875" defaultRowHeight="10.5" x14ac:dyDescent="0.15"/>
  <cols>
    <col min="1" max="1" width="25.5703125" style="70" customWidth="1"/>
    <col min="2" max="7" width="16.5703125" style="70" customWidth="1"/>
    <col min="8" max="250" width="8.85546875" style="70"/>
    <col min="251" max="251" width="17.140625" style="70" customWidth="1"/>
    <col min="252" max="263" width="10.28515625" style="70" customWidth="1"/>
    <col min="264" max="506" width="8.85546875" style="70"/>
    <col min="507" max="507" width="17.140625" style="70" customWidth="1"/>
    <col min="508" max="519" width="10.28515625" style="70" customWidth="1"/>
    <col min="520" max="762" width="8.85546875" style="70"/>
    <col min="763" max="763" width="17.140625" style="70" customWidth="1"/>
    <col min="764" max="775" width="10.28515625" style="70" customWidth="1"/>
    <col min="776" max="1018" width="8.85546875" style="70"/>
    <col min="1019" max="1019" width="17.140625" style="70" customWidth="1"/>
    <col min="1020" max="1031" width="10.28515625" style="70" customWidth="1"/>
    <col min="1032" max="1274" width="8.85546875" style="70"/>
    <col min="1275" max="1275" width="17.140625" style="70" customWidth="1"/>
    <col min="1276" max="1287" width="10.28515625" style="70" customWidth="1"/>
    <col min="1288" max="1530" width="8.85546875" style="70"/>
    <col min="1531" max="1531" width="17.140625" style="70" customWidth="1"/>
    <col min="1532" max="1543" width="10.28515625" style="70" customWidth="1"/>
    <col min="1544" max="1786" width="8.85546875" style="70"/>
    <col min="1787" max="1787" width="17.140625" style="70" customWidth="1"/>
    <col min="1788" max="1799" width="10.28515625" style="70" customWidth="1"/>
    <col min="1800" max="2042" width="8.85546875" style="70"/>
    <col min="2043" max="2043" width="17.140625" style="70" customWidth="1"/>
    <col min="2044" max="2055" width="10.28515625" style="70" customWidth="1"/>
    <col min="2056" max="2298" width="8.85546875" style="70"/>
    <col min="2299" max="2299" width="17.140625" style="70" customWidth="1"/>
    <col min="2300" max="2311" width="10.28515625" style="70" customWidth="1"/>
    <col min="2312" max="2554" width="8.85546875" style="70"/>
    <col min="2555" max="2555" width="17.140625" style="70" customWidth="1"/>
    <col min="2556" max="2567" width="10.28515625" style="70" customWidth="1"/>
    <col min="2568" max="2810" width="8.85546875" style="70"/>
    <col min="2811" max="2811" width="17.140625" style="70" customWidth="1"/>
    <col min="2812" max="2823" width="10.28515625" style="70" customWidth="1"/>
    <col min="2824" max="3066" width="8.85546875" style="70"/>
    <col min="3067" max="3067" width="17.140625" style="70" customWidth="1"/>
    <col min="3068" max="3079" width="10.28515625" style="70" customWidth="1"/>
    <col min="3080" max="3322" width="8.85546875" style="70"/>
    <col min="3323" max="3323" width="17.140625" style="70" customWidth="1"/>
    <col min="3324" max="3335" width="10.28515625" style="70" customWidth="1"/>
    <col min="3336" max="3578" width="8.85546875" style="70"/>
    <col min="3579" max="3579" width="17.140625" style="70" customWidth="1"/>
    <col min="3580" max="3591" width="10.28515625" style="70" customWidth="1"/>
    <col min="3592" max="3834" width="8.85546875" style="70"/>
    <col min="3835" max="3835" width="17.140625" style="70" customWidth="1"/>
    <col min="3836" max="3847" width="10.28515625" style="70" customWidth="1"/>
    <col min="3848" max="4090" width="8.85546875" style="70"/>
    <col min="4091" max="4091" width="17.140625" style="70" customWidth="1"/>
    <col min="4092" max="4103" width="10.28515625" style="70" customWidth="1"/>
    <col min="4104" max="4346" width="8.85546875" style="70"/>
    <col min="4347" max="4347" width="17.140625" style="70" customWidth="1"/>
    <col min="4348" max="4359" width="10.28515625" style="70" customWidth="1"/>
    <col min="4360" max="4602" width="8.85546875" style="70"/>
    <col min="4603" max="4603" width="17.140625" style="70" customWidth="1"/>
    <col min="4604" max="4615" width="10.28515625" style="70" customWidth="1"/>
    <col min="4616" max="4858" width="8.85546875" style="70"/>
    <col min="4859" max="4859" width="17.140625" style="70" customWidth="1"/>
    <col min="4860" max="4871" width="10.28515625" style="70" customWidth="1"/>
    <col min="4872" max="5114" width="8.85546875" style="70"/>
    <col min="5115" max="5115" width="17.140625" style="70" customWidth="1"/>
    <col min="5116" max="5127" width="10.28515625" style="70" customWidth="1"/>
    <col min="5128" max="5370" width="8.85546875" style="70"/>
    <col min="5371" max="5371" width="17.140625" style="70" customWidth="1"/>
    <col min="5372" max="5383" width="10.28515625" style="70" customWidth="1"/>
    <col min="5384" max="5626" width="8.85546875" style="70"/>
    <col min="5627" max="5627" width="17.140625" style="70" customWidth="1"/>
    <col min="5628" max="5639" width="10.28515625" style="70" customWidth="1"/>
    <col min="5640" max="5882" width="8.85546875" style="70"/>
    <col min="5883" max="5883" width="17.140625" style="70" customWidth="1"/>
    <col min="5884" max="5895" width="10.28515625" style="70" customWidth="1"/>
    <col min="5896" max="6138" width="8.85546875" style="70"/>
    <col min="6139" max="6139" width="17.140625" style="70" customWidth="1"/>
    <col min="6140" max="6151" width="10.28515625" style="70" customWidth="1"/>
    <col min="6152" max="6394" width="8.85546875" style="70"/>
    <col min="6395" max="6395" width="17.140625" style="70" customWidth="1"/>
    <col min="6396" max="6407" width="10.28515625" style="70" customWidth="1"/>
    <col min="6408" max="6650" width="8.85546875" style="70"/>
    <col min="6651" max="6651" width="17.140625" style="70" customWidth="1"/>
    <col min="6652" max="6663" width="10.28515625" style="70" customWidth="1"/>
    <col min="6664" max="6906" width="8.85546875" style="70"/>
    <col min="6907" max="6907" width="17.140625" style="70" customWidth="1"/>
    <col min="6908" max="6919" width="10.28515625" style="70" customWidth="1"/>
    <col min="6920" max="7162" width="8.85546875" style="70"/>
    <col min="7163" max="7163" width="17.140625" style="70" customWidth="1"/>
    <col min="7164" max="7175" width="10.28515625" style="70" customWidth="1"/>
    <col min="7176" max="7418" width="8.85546875" style="70"/>
    <col min="7419" max="7419" width="17.140625" style="70" customWidth="1"/>
    <col min="7420" max="7431" width="10.28515625" style="70" customWidth="1"/>
    <col min="7432" max="7674" width="8.85546875" style="70"/>
    <col min="7675" max="7675" width="17.140625" style="70" customWidth="1"/>
    <col min="7676" max="7687" width="10.28515625" style="70" customWidth="1"/>
    <col min="7688" max="7930" width="8.85546875" style="70"/>
    <col min="7931" max="7931" width="17.140625" style="70" customWidth="1"/>
    <col min="7932" max="7943" width="10.28515625" style="70" customWidth="1"/>
    <col min="7944" max="8186" width="8.85546875" style="70"/>
    <col min="8187" max="8187" width="17.140625" style="70" customWidth="1"/>
    <col min="8188" max="8199" width="10.28515625" style="70" customWidth="1"/>
    <col min="8200" max="8442" width="8.85546875" style="70"/>
    <col min="8443" max="8443" width="17.140625" style="70" customWidth="1"/>
    <col min="8444" max="8455" width="10.28515625" style="70" customWidth="1"/>
    <col min="8456" max="8698" width="8.85546875" style="70"/>
    <col min="8699" max="8699" width="17.140625" style="70" customWidth="1"/>
    <col min="8700" max="8711" width="10.28515625" style="70" customWidth="1"/>
    <col min="8712" max="8954" width="8.85546875" style="70"/>
    <col min="8955" max="8955" width="17.140625" style="70" customWidth="1"/>
    <col min="8956" max="8967" width="10.28515625" style="70" customWidth="1"/>
    <col min="8968" max="9210" width="8.85546875" style="70"/>
    <col min="9211" max="9211" width="17.140625" style="70" customWidth="1"/>
    <col min="9212" max="9223" width="10.28515625" style="70" customWidth="1"/>
    <col min="9224" max="9466" width="8.85546875" style="70"/>
    <col min="9467" max="9467" width="17.140625" style="70" customWidth="1"/>
    <col min="9468" max="9479" width="10.28515625" style="70" customWidth="1"/>
    <col min="9480" max="9722" width="8.85546875" style="70"/>
    <col min="9723" max="9723" width="17.140625" style="70" customWidth="1"/>
    <col min="9724" max="9735" width="10.28515625" style="70" customWidth="1"/>
    <col min="9736" max="9978" width="8.85546875" style="70"/>
    <col min="9979" max="9979" width="17.140625" style="70" customWidth="1"/>
    <col min="9980" max="9991" width="10.28515625" style="70" customWidth="1"/>
    <col min="9992" max="10234" width="8.85546875" style="70"/>
    <col min="10235" max="10235" width="17.140625" style="70" customWidth="1"/>
    <col min="10236" max="10247" width="10.28515625" style="70" customWidth="1"/>
    <col min="10248" max="10490" width="8.85546875" style="70"/>
    <col min="10491" max="10491" width="17.140625" style="70" customWidth="1"/>
    <col min="10492" max="10503" width="10.28515625" style="70" customWidth="1"/>
    <col min="10504" max="10746" width="8.85546875" style="70"/>
    <col min="10747" max="10747" width="17.140625" style="70" customWidth="1"/>
    <col min="10748" max="10759" width="10.28515625" style="70" customWidth="1"/>
    <col min="10760" max="11002" width="8.85546875" style="70"/>
    <col min="11003" max="11003" width="17.140625" style="70" customWidth="1"/>
    <col min="11004" max="11015" width="10.28515625" style="70" customWidth="1"/>
    <col min="11016" max="11258" width="8.85546875" style="70"/>
    <col min="11259" max="11259" width="17.140625" style="70" customWidth="1"/>
    <col min="11260" max="11271" width="10.28515625" style="70" customWidth="1"/>
    <col min="11272" max="11514" width="8.85546875" style="70"/>
    <col min="11515" max="11515" width="17.140625" style="70" customWidth="1"/>
    <col min="11516" max="11527" width="10.28515625" style="70" customWidth="1"/>
    <col min="11528" max="11770" width="8.85546875" style="70"/>
    <col min="11771" max="11771" width="17.140625" style="70" customWidth="1"/>
    <col min="11772" max="11783" width="10.28515625" style="70" customWidth="1"/>
    <col min="11784" max="12026" width="8.85546875" style="70"/>
    <col min="12027" max="12027" width="17.140625" style="70" customWidth="1"/>
    <col min="12028" max="12039" width="10.28515625" style="70" customWidth="1"/>
    <col min="12040" max="12282" width="8.85546875" style="70"/>
    <col min="12283" max="12283" width="17.140625" style="70" customWidth="1"/>
    <col min="12284" max="12295" width="10.28515625" style="70" customWidth="1"/>
    <col min="12296" max="12538" width="8.85546875" style="70"/>
    <col min="12539" max="12539" width="17.140625" style="70" customWidth="1"/>
    <col min="12540" max="12551" width="10.28515625" style="70" customWidth="1"/>
    <col min="12552" max="12794" width="8.85546875" style="70"/>
    <col min="12795" max="12795" width="17.140625" style="70" customWidth="1"/>
    <col min="12796" max="12807" width="10.28515625" style="70" customWidth="1"/>
    <col min="12808" max="13050" width="8.85546875" style="70"/>
    <col min="13051" max="13051" width="17.140625" style="70" customWidth="1"/>
    <col min="13052" max="13063" width="10.28515625" style="70" customWidth="1"/>
    <col min="13064" max="13306" width="8.85546875" style="70"/>
    <col min="13307" max="13307" width="17.140625" style="70" customWidth="1"/>
    <col min="13308" max="13319" width="10.28515625" style="70" customWidth="1"/>
    <col min="13320" max="13562" width="8.85546875" style="70"/>
    <col min="13563" max="13563" width="17.140625" style="70" customWidth="1"/>
    <col min="13564" max="13575" width="10.28515625" style="70" customWidth="1"/>
    <col min="13576" max="13818" width="8.85546875" style="70"/>
    <col min="13819" max="13819" width="17.140625" style="70" customWidth="1"/>
    <col min="13820" max="13831" width="10.28515625" style="70" customWidth="1"/>
    <col min="13832" max="14074" width="8.85546875" style="70"/>
    <col min="14075" max="14075" width="17.140625" style="70" customWidth="1"/>
    <col min="14076" max="14087" width="10.28515625" style="70" customWidth="1"/>
    <col min="14088" max="14330" width="8.85546875" style="70"/>
    <col min="14331" max="14331" width="17.140625" style="70" customWidth="1"/>
    <col min="14332" max="14343" width="10.28515625" style="70" customWidth="1"/>
    <col min="14344" max="14586" width="8.85546875" style="70"/>
    <col min="14587" max="14587" width="17.140625" style="70" customWidth="1"/>
    <col min="14588" max="14599" width="10.28515625" style="70" customWidth="1"/>
    <col min="14600" max="14842" width="8.85546875" style="70"/>
    <col min="14843" max="14843" width="17.140625" style="70" customWidth="1"/>
    <col min="14844" max="14855" width="10.28515625" style="70" customWidth="1"/>
    <col min="14856" max="15098" width="8.85546875" style="70"/>
    <col min="15099" max="15099" width="17.140625" style="70" customWidth="1"/>
    <col min="15100" max="15111" width="10.28515625" style="70" customWidth="1"/>
    <col min="15112" max="15354" width="8.85546875" style="70"/>
    <col min="15355" max="15355" width="17.140625" style="70" customWidth="1"/>
    <col min="15356" max="15367" width="10.28515625" style="70" customWidth="1"/>
    <col min="15368" max="15610" width="8.85546875" style="70"/>
    <col min="15611" max="15611" width="17.140625" style="70" customWidth="1"/>
    <col min="15612" max="15623" width="10.28515625" style="70" customWidth="1"/>
    <col min="15624" max="15866" width="8.85546875" style="70"/>
    <col min="15867" max="15867" width="17.140625" style="70" customWidth="1"/>
    <col min="15868" max="15879" width="10.28515625" style="70" customWidth="1"/>
    <col min="15880" max="16122" width="8.85546875" style="70"/>
    <col min="16123" max="16123" width="17.140625" style="70" customWidth="1"/>
    <col min="16124" max="16135" width="10.28515625" style="70" customWidth="1"/>
    <col min="16136" max="16384" width="8.85546875" style="70"/>
  </cols>
  <sheetData>
    <row r="1" spans="1:7" ht="12.75" customHeight="1" x14ac:dyDescent="0.2">
      <c r="A1" s="193" t="s">
        <v>258</v>
      </c>
      <c r="B1" s="193"/>
      <c r="C1" s="193"/>
      <c r="D1" s="193"/>
      <c r="E1" s="193"/>
      <c r="F1" s="193"/>
      <c r="G1" s="193"/>
    </row>
    <row r="2" spans="1:7" s="59" customFormat="1" ht="10.5" customHeight="1" x14ac:dyDescent="0.2">
      <c r="A2" s="60"/>
      <c r="B2" s="60"/>
      <c r="C2" s="60"/>
      <c r="D2" s="60"/>
      <c r="E2" s="60"/>
      <c r="F2" s="60"/>
    </row>
    <row r="3" spans="1:7" s="59" customFormat="1" ht="11.25" x14ac:dyDescent="0.15">
      <c r="A3" s="61" t="s">
        <v>2</v>
      </c>
    </row>
    <row r="4" spans="1:7" s="59" customFormat="1" x14ac:dyDescent="0.15"/>
    <row r="5" spans="1:7" s="72" customFormat="1" ht="26.25" customHeight="1" x14ac:dyDescent="0.2">
      <c r="A5" s="171" t="s">
        <v>112</v>
      </c>
      <c r="B5" s="192" t="s">
        <v>113</v>
      </c>
      <c r="C5" s="192"/>
      <c r="D5" s="192"/>
      <c r="E5" s="192"/>
      <c r="F5" s="192"/>
      <c r="G5" s="74" t="s">
        <v>16</v>
      </c>
    </row>
    <row r="6" spans="1:7" s="72" customFormat="1" ht="40.5" customHeight="1" x14ac:dyDescent="0.2">
      <c r="A6" s="73"/>
      <c r="B6" s="74" t="s">
        <v>114</v>
      </c>
      <c r="C6" s="74" t="s">
        <v>115</v>
      </c>
      <c r="D6" s="74" t="s">
        <v>116</v>
      </c>
      <c r="E6" s="74" t="s">
        <v>117</v>
      </c>
      <c r="F6" s="74" t="s">
        <v>118</v>
      </c>
      <c r="G6" s="135"/>
    </row>
    <row r="7" spans="1:7" s="72" customFormat="1" ht="15" customHeight="1" x14ac:dyDescent="0.2">
      <c r="A7" s="134" t="s">
        <v>14</v>
      </c>
      <c r="B7" s="65">
        <v>10401</v>
      </c>
      <c r="C7" s="65">
        <v>16444</v>
      </c>
      <c r="D7" s="65">
        <v>1816</v>
      </c>
      <c r="E7" s="65">
        <v>662</v>
      </c>
      <c r="F7" s="65">
        <v>57473</v>
      </c>
      <c r="G7" s="65">
        <v>86796</v>
      </c>
    </row>
    <row r="8" spans="1:7" s="72" customFormat="1" ht="15" customHeight="1" x14ac:dyDescent="0.2">
      <c r="A8" s="73" t="s">
        <v>15</v>
      </c>
      <c r="B8" s="159">
        <v>5267</v>
      </c>
      <c r="C8" s="159">
        <v>6822</v>
      </c>
      <c r="D8" s="159">
        <v>910</v>
      </c>
      <c r="E8" s="159">
        <v>1335</v>
      </c>
      <c r="F8" s="159">
        <v>58835</v>
      </c>
      <c r="G8" s="159">
        <v>73169</v>
      </c>
    </row>
    <row r="9" spans="1:7" s="77" customFormat="1" ht="19.149999999999999" customHeight="1" x14ac:dyDescent="0.2">
      <c r="A9" s="168" t="s">
        <v>16</v>
      </c>
      <c r="B9" s="169">
        <v>15668</v>
      </c>
      <c r="C9" s="169">
        <v>23266</v>
      </c>
      <c r="D9" s="169">
        <v>2726</v>
      </c>
      <c r="E9" s="169">
        <v>1997</v>
      </c>
      <c r="F9" s="169">
        <v>116308</v>
      </c>
      <c r="G9" s="169">
        <v>159965</v>
      </c>
    </row>
    <row r="10" spans="1:7" s="62" customFormat="1" ht="16.899999999999999" customHeight="1" x14ac:dyDescent="0.2">
      <c r="A10" s="95"/>
      <c r="B10" s="162"/>
      <c r="C10" s="162"/>
      <c r="D10" s="162"/>
      <c r="E10" s="162"/>
      <c r="F10" s="162"/>
    </row>
    <row r="11" spans="1:7" s="62" customFormat="1" ht="16.899999999999999" customHeight="1" x14ac:dyDescent="0.2">
      <c r="A11" s="95"/>
      <c r="B11" s="162"/>
      <c r="C11" s="162"/>
      <c r="D11" s="162"/>
      <c r="E11" s="162"/>
      <c r="F11" s="162"/>
    </row>
    <row r="12" spans="1:7" s="62" customFormat="1" ht="13.9" customHeight="1" x14ac:dyDescent="0.2"/>
    <row r="13" spans="1:7" s="62" customFormat="1" ht="13.9" customHeight="1" x14ac:dyDescent="0.15">
      <c r="A13" s="61" t="s">
        <v>1</v>
      </c>
      <c r="B13" s="59"/>
      <c r="C13" s="59"/>
      <c r="D13" s="59"/>
      <c r="E13" s="59"/>
      <c r="F13" s="59"/>
    </row>
    <row r="14" spans="1:7" s="62" customFormat="1" ht="13.9" customHeight="1" x14ac:dyDescent="0.15">
      <c r="A14" s="59"/>
      <c r="B14" s="59"/>
      <c r="C14" s="59"/>
      <c r="D14" s="59"/>
      <c r="E14" s="59"/>
      <c r="F14" s="59"/>
    </row>
    <row r="15" spans="1:7" s="72" customFormat="1" ht="26.25" customHeight="1" x14ac:dyDescent="0.2">
      <c r="A15" s="171" t="s">
        <v>112</v>
      </c>
      <c r="B15" s="192" t="s">
        <v>113</v>
      </c>
      <c r="C15" s="192"/>
      <c r="D15" s="192"/>
      <c r="E15" s="192"/>
      <c r="F15" s="192"/>
      <c r="G15" s="74" t="s">
        <v>16</v>
      </c>
    </row>
    <row r="16" spans="1:7" s="72" customFormat="1" ht="40.5" customHeight="1" x14ac:dyDescent="0.2">
      <c r="A16" s="73"/>
      <c r="B16" s="74" t="s">
        <v>114</v>
      </c>
      <c r="C16" s="74" t="s">
        <v>115</v>
      </c>
      <c r="D16" s="74" t="s">
        <v>116</v>
      </c>
      <c r="E16" s="74" t="s">
        <v>117</v>
      </c>
      <c r="F16" s="74" t="s">
        <v>118</v>
      </c>
      <c r="G16" s="135"/>
    </row>
    <row r="17" spans="1:11" s="72" customFormat="1" ht="15" customHeight="1" x14ac:dyDescent="0.2">
      <c r="A17" s="134" t="s">
        <v>14</v>
      </c>
      <c r="B17" s="65">
        <v>13155</v>
      </c>
      <c r="C17" s="65">
        <v>9516</v>
      </c>
      <c r="D17" s="65">
        <v>1007</v>
      </c>
      <c r="E17" s="65">
        <v>480</v>
      </c>
      <c r="F17" s="65">
        <v>61682</v>
      </c>
      <c r="G17" s="65">
        <v>85840</v>
      </c>
    </row>
    <row r="18" spans="1:11" s="72" customFormat="1" ht="15" customHeight="1" x14ac:dyDescent="0.2">
      <c r="A18" s="73" t="s">
        <v>15</v>
      </c>
      <c r="B18" s="159">
        <v>7231</v>
      </c>
      <c r="C18" s="159">
        <v>3804</v>
      </c>
      <c r="D18" s="159">
        <v>591</v>
      </c>
      <c r="E18" s="159">
        <v>1488</v>
      </c>
      <c r="F18" s="159">
        <v>66814</v>
      </c>
      <c r="G18" s="159">
        <v>79928</v>
      </c>
    </row>
    <row r="19" spans="1:11" s="77" customFormat="1" ht="19.149999999999999" customHeight="1" x14ac:dyDescent="0.2">
      <c r="A19" s="168" t="s">
        <v>16</v>
      </c>
      <c r="B19" s="169">
        <v>20386</v>
      </c>
      <c r="C19" s="169">
        <v>13320</v>
      </c>
      <c r="D19" s="169">
        <v>1598</v>
      </c>
      <c r="E19" s="169">
        <v>1968</v>
      </c>
      <c r="F19" s="169">
        <v>128496</v>
      </c>
      <c r="G19" s="169">
        <v>165768</v>
      </c>
    </row>
    <row r="20" spans="1:11" s="2" customFormat="1" ht="12.75" x14ac:dyDescent="0.2">
      <c r="B20" s="170"/>
      <c r="C20" s="170"/>
      <c r="D20" s="170"/>
      <c r="E20" s="170"/>
      <c r="F20" s="170"/>
      <c r="G20" s="170"/>
      <c r="H20" s="170"/>
      <c r="I20" s="170"/>
      <c r="J20" s="170"/>
      <c r="K20" s="170"/>
    </row>
    <row r="21" spans="1:11" s="2" customFormat="1" ht="12.75" x14ac:dyDescent="0.2">
      <c r="A21" s="68" t="s">
        <v>13</v>
      </c>
      <c r="B21" s="172">
        <f>SUM(B17:B18)</f>
        <v>20386</v>
      </c>
      <c r="C21" s="172">
        <f t="shared" ref="C21:F21" si="0">SUM(C17:C18)</f>
        <v>13320</v>
      </c>
      <c r="D21" s="172">
        <f t="shared" si="0"/>
        <v>1598</v>
      </c>
      <c r="E21" s="172">
        <f t="shared" si="0"/>
        <v>1968</v>
      </c>
      <c r="F21" s="172">
        <f t="shared" si="0"/>
        <v>128496</v>
      </c>
      <c r="G21" s="172">
        <f>SUM(B19:F19)</f>
        <v>165768</v>
      </c>
      <c r="H21" s="170"/>
      <c r="I21" s="170"/>
      <c r="J21" s="170"/>
      <c r="K21" s="170"/>
    </row>
    <row r="22" spans="1:11" s="77" customFormat="1" ht="13.9" customHeight="1" x14ac:dyDescent="0.2">
      <c r="G22" s="87">
        <f>SUM(G17:G18)</f>
        <v>165768</v>
      </c>
    </row>
    <row r="23" spans="1:11" s="77" customFormat="1" ht="13.9" customHeight="1" x14ac:dyDescent="0.2"/>
    <row r="24" spans="1:11" s="77" customFormat="1" ht="13.9" customHeight="1" x14ac:dyDescent="0.2"/>
    <row r="25" spans="1:11" s="77" customFormat="1" ht="13.9" customHeight="1" x14ac:dyDescent="0.2"/>
    <row r="26" spans="1:11" s="77" customFormat="1" ht="13.9" customHeight="1" x14ac:dyDescent="0.2"/>
    <row r="27" spans="1:11" s="77" customFormat="1" ht="13.9" customHeight="1" x14ac:dyDescent="0.2"/>
    <row r="28" spans="1:11" s="77" customFormat="1" ht="13.9" customHeight="1" x14ac:dyDescent="0.2"/>
    <row r="29" spans="1:11" s="77" customFormat="1" ht="13.9" customHeight="1" x14ac:dyDescent="0.2"/>
    <row r="30" spans="1:11" s="77" customFormat="1" ht="13.9" customHeight="1" x14ac:dyDescent="0.2"/>
    <row r="31" spans="1:11" s="77" customFormat="1" ht="13.9" customHeight="1" x14ac:dyDescent="0.2"/>
    <row r="32" spans="1:11" s="77" customFormat="1" ht="13.9" customHeight="1" x14ac:dyDescent="0.2"/>
    <row r="33" s="77" customFormat="1" ht="13.9" customHeight="1" x14ac:dyDescent="0.2"/>
    <row r="34" s="77" customFormat="1" ht="13.9" customHeight="1" x14ac:dyDescent="0.2"/>
    <row r="35" s="77" customFormat="1" ht="13.9" customHeight="1" x14ac:dyDescent="0.2"/>
    <row r="36" s="77" customFormat="1" ht="13.9" customHeight="1" x14ac:dyDescent="0.2"/>
    <row r="37" s="77" customFormat="1" ht="13.9" customHeight="1" x14ac:dyDescent="0.2"/>
    <row r="38" s="77" customFormat="1" ht="13.9" customHeight="1" x14ac:dyDescent="0.2"/>
    <row r="39" s="77" customFormat="1" ht="13.9" customHeight="1" x14ac:dyDescent="0.2"/>
    <row r="40" s="77" customFormat="1" ht="13.9" customHeight="1" x14ac:dyDescent="0.2"/>
    <row r="41" s="77" customFormat="1" ht="13.9" customHeight="1" x14ac:dyDescent="0.2"/>
    <row r="42" s="77" customFormat="1" ht="13.9" customHeight="1" x14ac:dyDescent="0.2"/>
    <row r="43" s="77" customFormat="1" ht="13.9" customHeight="1" x14ac:dyDescent="0.2"/>
    <row r="44" s="77" customFormat="1" ht="13.9" customHeight="1" x14ac:dyDescent="0.2"/>
    <row r="45" s="77" customFormat="1" ht="13.9" customHeight="1" x14ac:dyDescent="0.2"/>
    <row r="46" s="77" customFormat="1" ht="13.9" customHeight="1" x14ac:dyDescent="0.2"/>
    <row r="47" s="77" customFormat="1" ht="13.9" customHeight="1" x14ac:dyDescent="0.2"/>
    <row r="48" s="77" customFormat="1" ht="13.9" customHeight="1" x14ac:dyDescent="0.2"/>
    <row r="49" s="77" customFormat="1" ht="13.9" customHeight="1" x14ac:dyDescent="0.2"/>
    <row r="50" s="77" customFormat="1" ht="13.9" customHeight="1" x14ac:dyDescent="0.2"/>
    <row r="51" s="77" customFormat="1" ht="13.9" customHeight="1" x14ac:dyDescent="0.2"/>
    <row r="52" s="77" customFormat="1" ht="13.9" customHeight="1" x14ac:dyDescent="0.2"/>
    <row r="53" s="77" customFormat="1" ht="13.9" customHeight="1" x14ac:dyDescent="0.2"/>
    <row r="54" s="77" customFormat="1" ht="13.9" customHeight="1" x14ac:dyDescent="0.2"/>
    <row r="55" s="77" customFormat="1" ht="13.9" customHeight="1" x14ac:dyDescent="0.2"/>
    <row r="56" s="77" customFormat="1" ht="13.9" customHeight="1" x14ac:dyDescent="0.2"/>
    <row r="57" s="77" customFormat="1" ht="13.9" customHeight="1" x14ac:dyDescent="0.2"/>
    <row r="58" s="77" customFormat="1" ht="13.9" customHeight="1" x14ac:dyDescent="0.2"/>
    <row r="59" s="77" customFormat="1" ht="13.9" customHeight="1" x14ac:dyDescent="0.2"/>
    <row r="60" s="77" customFormat="1" ht="13.9" customHeight="1" x14ac:dyDescent="0.2"/>
    <row r="61" s="77" customFormat="1" ht="13.9" customHeight="1" x14ac:dyDescent="0.2"/>
    <row r="62" s="77" customFormat="1" ht="13.9" customHeight="1" x14ac:dyDescent="0.2"/>
    <row r="63" s="77" customFormat="1" ht="13.9" customHeight="1" x14ac:dyDescent="0.2"/>
    <row r="64" s="77" customFormat="1" ht="13.9" customHeight="1" x14ac:dyDescent="0.2"/>
    <row r="65" s="77" customFormat="1" ht="13.9" customHeight="1" x14ac:dyDescent="0.2"/>
    <row r="66" s="77" customFormat="1" ht="13.9" customHeight="1" x14ac:dyDescent="0.2"/>
    <row r="67" s="77" customFormat="1" ht="13.9" customHeight="1" x14ac:dyDescent="0.2"/>
    <row r="68" s="77" customFormat="1" ht="13.9" customHeight="1" x14ac:dyDescent="0.2"/>
    <row r="69" s="77" customFormat="1" ht="13.9" customHeight="1" x14ac:dyDescent="0.2"/>
  </sheetData>
  <mergeCells count="3">
    <mergeCell ref="B15:F15"/>
    <mergeCell ref="A1:G1"/>
    <mergeCell ref="B5:F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sqref="A1:C1"/>
    </sheetView>
  </sheetViews>
  <sheetFormatPr defaultColWidth="76.140625" defaultRowHeight="12.75" x14ac:dyDescent="0.2"/>
  <cols>
    <col min="1" max="1" width="76.140625" style="34"/>
    <col min="2" max="3" width="10.42578125" style="34" customWidth="1"/>
    <col min="4" max="4" width="13.7109375" style="34" customWidth="1"/>
    <col min="5" max="5" width="12.7109375" style="34" customWidth="1"/>
    <col min="6" max="16384" width="76.140625" style="34"/>
  </cols>
  <sheetData>
    <row r="1" spans="1:13" ht="12.75" customHeight="1" x14ac:dyDescent="0.2">
      <c r="A1" s="193" t="s">
        <v>259</v>
      </c>
      <c r="B1" s="193"/>
      <c r="C1" s="193"/>
      <c r="D1" s="115"/>
      <c r="E1" s="115"/>
      <c r="F1" s="115"/>
      <c r="G1" s="115"/>
      <c r="H1" s="115"/>
      <c r="I1" s="115"/>
      <c r="J1" s="115"/>
      <c r="K1" s="115"/>
      <c r="L1" s="115"/>
      <c r="M1" s="114"/>
    </row>
    <row r="2" spans="1:13" ht="10.5" customHeight="1" x14ac:dyDescent="0.2">
      <c r="B2" s="71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129" customFormat="1" x14ac:dyDescent="0.2">
      <c r="A3" s="126" t="s">
        <v>112</v>
      </c>
      <c r="B3" s="127" t="s">
        <v>59</v>
      </c>
      <c r="C3" s="128" t="s">
        <v>60</v>
      </c>
    </row>
    <row r="4" spans="1:13" s="129" customFormat="1" x14ac:dyDescent="0.2">
      <c r="A4" s="130" t="s">
        <v>146</v>
      </c>
      <c r="B4" s="131">
        <v>21372</v>
      </c>
      <c r="C4" s="131">
        <v>10369</v>
      </c>
      <c r="D4" s="132"/>
      <c r="E4" s="34"/>
    </row>
    <row r="5" spans="1:13" ht="22.5" x14ac:dyDescent="0.2">
      <c r="A5" s="130" t="s">
        <v>147</v>
      </c>
      <c r="B5" s="131">
        <v>5506</v>
      </c>
      <c r="C5" s="131">
        <v>4864</v>
      </c>
      <c r="D5" s="132"/>
    </row>
    <row r="6" spans="1:13" x14ac:dyDescent="0.2">
      <c r="A6" s="130" t="s">
        <v>148</v>
      </c>
      <c r="B6" s="131">
        <v>12439</v>
      </c>
      <c r="C6" s="131">
        <v>10521</v>
      </c>
      <c r="D6" s="132"/>
    </row>
    <row r="7" spans="1:13" x14ac:dyDescent="0.2">
      <c r="A7" s="130" t="s">
        <v>149</v>
      </c>
      <c r="B7" s="131">
        <v>690</v>
      </c>
      <c r="C7" s="131">
        <v>533</v>
      </c>
      <c r="D7" s="132"/>
    </row>
    <row r="8" spans="1:13" x14ac:dyDescent="0.2">
      <c r="A8" s="130" t="s">
        <v>150</v>
      </c>
      <c r="B8" s="131">
        <v>25382</v>
      </c>
      <c r="C8" s="131">
        <v>10775</v>
      </c>
      <c r="D8" s="132"/>
    </row>
    <row r="9" spans="1:13" x14ac:dyDescent="0.2">
      <c r="A9" s="130" t="s">
        <v>151</v>
      </c>
      <c r="B9" s="131">
        <v>24347</v>
      </c>
      <c r="C9" s="131">
        <v>6905</v>
      </c>
      <c r="D9" s="132"/>
    </row>
    <row r="10" spans="1:13" x14ac:dyDescent="0.2">
      <c r="A10" s="130" t="s">
        <v>152</v>
      </c>
      <c r="B10" s="131">
        <v>27296</v>
      </c>
      <c r="C10" s="131">
        <v>15265</v>
      </c>
      <c r="D10" s="132"/>
    </row>
    <row r="11" spans="1:13" ht="22.5" x14ac:dyDescent="0.2">
      <c r="A11" s="130" t="s">
        <v>153</v>
      </c>
      <c r="B11" s="131">
        <v>38909</v>
      </c>
      <c r="C11" s="131">
        <v>19283</v>
      </c>
      <c r="D11" s="132"/>
    </row>
    <row r="12" spans="1:13" ht="22.5" x14ac:dyDescent="0.2">
      <c r="A12" s="130" t="s">
        <v>154</v>
      </c>
      <c r="B12" s="131">
        <v>8802</v>
      </c>
      <c r="C12" s="131">
        <v>6348</v>
      </c>
      <c r="D12" s="132"/>
    </row>
    <row r="13" spans="1:13" ht="22.5" x14ac:dyDescent="0.2">
      <c r="A13" s="130" t="s">
        <v>155</v>
      </c>
      <c r="B13" s="131">
        <v>1026</v>
      </c>
      <c r="C13" s="131">
        <v>978</v>
      </c>
      <c r="D13" s="132"/>
    </row>
    <row r="14" spans="1:13" x14ac:dyDescent="0.2">
      <c r="A14" s="126" t="s">
        <v>16</v>
      </c>
      <c r="B14" s="133">
        <v>165768</v>
      </c>
      <c r="C14" s="133">
        <v>85840</v>
      </c>
      <c r="D14" s="132"/>
    </row>
    <row r="15" spans="1:13" s="2" customFormat="1" x14ac:dyDescent="0.2"/>
    <row r="16" spans="1:13" s="2" customFormat="1" x14ac:dyDescent="0.2">
      <c r="A16" s="68" t="s">
        <v>13</v>
      </c>
      <c r="D16" s="6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sqref="A1:G1"/>
    </sheetView>
  </sheetViews>
  <sheetFormatPr defaultColWidth="8.85546875" defaultRowHeight="10.5" x14ac:dyDescent="0.15"/>
  <cols>
    <col min="1" max="1" width="30.42578125" style="70" customWidth="1"/>
    <col min="2" max="8" width="12.7109375" style="70" customWidth="1"/>
    <col min="9" max="256" width="8.85546875" style="70"/>
    <col min="257" max="257" width="30.42578125" style="70" customWidth="1"/>
    <col min="258" max="264" width="12.7109375" style="70" customWidth="1"/>
    <col min="265" max="512" width="8.85546875" style="70"/>
    <col min="513" max="513" width="30.42578125" style="70" customWidth="1"/>
    <col min="514" max="520" width="12.7109375" style="70" customWidth="1"/>
    <col min="521" max="768" width="8.85546875" style="70"/>
    <col min="769" max="769" width="30.42578125" style="70" customWidth="1"/>
    <col min="770" max="776" width="12.7109375" style="70" customWidth="1"/>
    <col min="777" max="1024" width="8.85546875" style="70"/>
    <col min="1025" max="1025" width="30.42578125" style="70" customWidth="1"/>
    <col min="1026" max="1032" width="12.7109375" style="70" customWidth="1"/>
    <col min="1033" max="1280" width="8.85546875" style="70"/>
    <col min="1281" max="1281" width="30.42578125" style="70" customWidth="1"/>
    <col min="1282" max="1288" width="12.7109375" style="70" customWidth="1"/>
    <col min="1289" max="1536" width="8.85546875" style="70"/>
    <col min="1537" max="1537" width="30.42578125" style="70" customWidth="1"/>
    <col min="1538" max="1544" width="12.7109375" style="70" customWidth="1"/>
    <col min="1545" max="1792" width="8.85546875" style="70"/>
    <col min="1793" max="1793" width="30.42578125" style="70" customWidth="1"/>
    <col min="1794" max="1800" width="12.7109375" style="70" customWidth="1"/>
    <col min="1801" max="2048" width="8.85546875" style="70"/>
    <col min="2049" max="2049" width="30.42578125" style="70" customWidth="1"/>
    <col min="2050" max="2056" width="12.7109375" style="70" customWidth="1"/>
    <col min="2057" max="2304" width="8.85546875" style="70"/>
    <col min="2305" max="2305" width="30.42578125" style="70" customWidth="1"/>
    <col min="2306" max="2312" width="12.7109375" style="70" customWidth="1"/>
    <col min="2313" max="2560" width="8.85546875" style="70"/>
    <col min="2561" max="2561" width="30.42578125" style="70" customWidth="1"/>
    <col min="2562" max="2568" width="12.7109375" style="70" customWidth="1"/>
    <col min="2569" max="2816" width="8.85546875" style="70"/>
    <col min="2817" max="2817" width="30.42578125" style="70" customWidth="1"/>
    <col min="2818" max="2824" width="12.7109375" style="70" customWidth="1"/>
    <col min="2825" max="3072" width="8.85546875" style="70"/>
    <col min="3073" max="3073" width="30.42578125" style="70" customWidth="1"/>
    <col min="3074" max="3080" width="12.7109375" style="70" customWidth="1"/>
    <col min="3081" max="3328" width="8.85546875" style="70"/>
    <col min="3329" max="3329" width="30.42578125" style="70" customWidth="1"/>
    <col min="3330" max="3336" width="12.7109375" style="70" customWidth="1"/>
    <col min="3337" max="3584" width="8.85546875" style="70"/>
    <col min="3585" max="3585" width="30.42578125" style="70" customWidth="1"/>
    <col min="3586" max="3592" width="12.7109375" style="70" customWidth="1"/>
    <col min="3593" max="3840" width="8.85546875" style="70"/>
    <col min="3841" max="3841" width="30.42578125" style="70" customWidth="1"/>
    <col min="3842" max="3848" width="12.7109375" style="70" customWidth="1"/>
    <col min="3849" max="4096" width="8.85546875" style="70"/>
    <col min="4097" max="4097" width="30.42578125" style="70" customWidth="1"/>
    <col min="4098" max="4104" width="12.7109375" style="70" customWidth="1"/>
    <col min="4105" max="4352" width="8.85546875" style="70"/>
    <col min="4353" max="4353" width="30.42578125" style="70" customWidth="1"/>
    <col min="4354" max="4360" width="12.7109375" style="70" customWidth="1"/>
    <col min="4361" max="4608" width="8.85546875" style="70"/>
    <col min="4609" max="4609" width="30.42578125" style="70" customWidth="1"/>
    <col min="4610" max="4616" width="12.7109375" style="70" customWidth="1"/>
    <col min="4617" max="4864" width="8.85546875" style="70"/>
    <col min="4865" max="4865" width="30.42578125" style="70" customWidth="1"/>
    <col min="4866" max="4872" width="12.7109375" style="70" customWidth="1"/>
    <col min="4873" max="5120" width="8.85546875" style="70"/>
    <col min="5121" max="5121" width="30.42578125" style="70" customWidth="1"/>
    <col min="5122" max="5128" width="12.7109375" style="70" customWidth="1"/>
    <col min="5129" max="5376" width="8.85546875" style="70"/>
    <col min="5377" max="5377" width="30.42578125" style="70" customWidth="1"/>
    <col min="5378" max="5384" width="12.7109375" style="70" customWidth="1"/>
    <col min="5385" max="5632" width="8.85546875" style="70"/>
    <col min="5633" max="5633" width="30.42578125" style="70" customWidth="1"/>
    <col min="5634" max="5640" width="12.7109375" style="70" customWidth="1"/>
    <col min="5641" max="5888" width="8.85546875" style="70"/>
    <col min="5889" max="5889" width="30.42578125" style="70" customWidth="1"/>
    <col min="5890" max="5896" width="12.7109375" style="70" customWidth="1"/>
    <col min="5897" max="6144" width="8.85546875" style="70"/>
    <col min="6145" max="6145" width="30.42578125" style="70" customWidth="1"/>
    <col min="6146" max="6152" width="12.7109375" style="70" customWidth="1"/>
    <col min="6153" max="6400" width="8.85546875" style="70"/>
    <col min="6401" max="6401" width="30.42578125" style="70" customWidth="1"/>
    <col min="6402" max="6408" width="12.7109375" style="70" customWidth="1"/>
    <col min="6409" max="6656" width="8.85546875" style="70"/>
    <col min="6657" max="6657" width="30.42578125" style="70" customWidth="1"/>
    <col min="6658" max="6664" width="12.7109375" style="70" customWidth="1"/>
    <col min="6665" max="6912" width="8.85546875" style="70"/>
    <col min="6913" max="6913" width="30.42578125" style="70" customWidth="1"/>
    <col min="6914" max="6920" width="12.7109375" style="70" customWidth="1"/>
    <col min="6921" max="7168" width="8.85546875" style="70"/>
    <col min="7169" max="7169" width="30.42578125" style="70" customWidth="1"/>
    <col min="7170" max="7176" width="12.7109375" style="70" customWidth="1"/>
    <col min="7177" max="7424" width="8.85546875" style="70"/>
    <col min="7425" max="7425" width="30.42578125" style="70" customWidth="1"/>
    <col min="7426" max="7432" width="12.7109375" style="70" customWidth="1"/>
    <col min="7433" max="7680" width="8.85546875" style="70"/>
    <col min="7681" max="7681" width="30.42578125" style="70" customWidth="1"/>
    <col min="7682" max="7688" width="12.7109375" style="70" customWidth="1"/>
    <col min="7689" max="7936" width="8.85546875" style="70"/>
    <col min="7937" max="7937" width="30.42578125" style="70" customWidth="1"/>
    <col min="7938" max="7944" width="12.7109375" style="70" customWidth="1"/>
    <col min="7945" max="8192" width="8.85546875" style="70"/>
    <col min="8193" max="8193" width="30.42578125" style="70" customWidth="1"/>
    <col min="8194" max="8200" width="12.7109375" style="70" customWidth="1"/>
    <col min="8201" max="8448" width="8.85546875" style="70"/>
    <col min="8449" max="8449" width="30.42578125" style="70" customWidth="1"/>
    <col min="8450" max="8456" width="12.7109375" style="70" customWidth="1"/>
    <col min="8457" max="8704" width="8.85546875" style="70"/>
    <col min="8705" max="8705" width="30.42578125" style="70" customWidth="1"/>
    <col min="8706" max="8712" width="12.7109375" style="70" customWidth="1"/>
    <col min="8713" max="8960" width="8.85546875" style="70"/>
    <col min="8961" max="8961" width="30.42578125" style="70" customWidth="1"/>
    <col min="8962" max="8968" width="12.7109375" style="70" customWidth="1"/>
    <col min="8969" max="9216" width="8.85546875" style="70"/>
    <col min="9217" max="9217" width="30.42578125" style="70" customWidth="1"/>
    <col min="9218" max="9224" width="12.7109375" style="70" customWidth="1"/>
    <col min="9225" max="9472" width="8.85546875" style="70"/>
    <col min="9473" max="9473" width="30.42578125" style="70" customWidth="1"/>
    <col min="9474" max="9480" width="12.7109375" style="70" customWidth="1"/>
    <col min="9481" max="9728" width="8.85546875" style="70"/>
    <col min="9729" max="9729" width="30.42578125" style="70" customWidth="1"/>
    <col min="9730" max="9736" width="12.7109375" style="70" customWidth="1"/>
    <col min="9737" max="9984" width="8.85546875" style="70"/>
    <col min="9985" max="9985" width="30.42578125" style="70" customWidth="1"/>
    <col min="9986" max="9992" width="12.7109375" style="70" customWidth="1"/>
    <col min="9993" max="10240" width="8.85546875" style="70"/>
    <col min="10241" max="10241" width="30.42578125" style="70" customWidth="1"/>
    <col min="10242" max="10248" width="12.7109375" style="70" customWidth="1"/>
    <col min="10249" max="10496" width="8.85546875" style="70"/>
    <col min="10497" max="10497" width="30.42578125" style="70" customWidth="1"/>
    <col min="10498" max="10504" width="12.7109375" style="70" customWidth="1"/>
    <col min="10505" max="10752" width="8.85546875" style="70"/>
    <col min="10753" max="10753" width="30.42578125" style="70" customWidth="1"/>
    <col min="10754" max="10760" width="12.7109375" style="70" customWidth="1"/>
    <col min="10761" max="11008" width="8.85546875" style="70"/>
    <col min="11009" max="11009" width="30.42578125" style="70" customWidth="1"/>
    <col min="11010" max="11016" width="12.7109375" style="70" customWidth="1"/>
    <col min="11017" max="11264" width="8.85546875" style="70"/>
    <col min="11265" max="11265" width="30.42578125" style="70" customWidth="1"/>
    <col min="11266" max="11272" width="12.7109375" style="70" customWidth="1"/>
    <col min="11273" max="11520" width="8.85546875" style="70"/>
    <col min="11521" max="11521" width="30.42578125" style="70" customWidth="1"/>
    <col min="11522" max="11528" width="12.7109375" style="70" customWidth="1"/>
    <col min="11529" max="11776" width="8.85546875" style="70"/>
    <col min="11777" max="11777" width="30.42578125" style="70" customWidth="1"/>
    <col min="11778" max="11784" width="12.7109375" style="70" customWidth="1"/>
    <col min="11785" max="12032" width="8.85546875" style="70"/>
    <col min="12033" max="12033" width="30.42578125" style="70" customWidth="1"/>
    <col min="12034" max="12040" width="12.7109375" style="70" customWidth="1"/>
    <col min="12041" max="12288" width="8.85546875" style="70"/>
    <col min="12289" max="12289" width="30.42578125" style="70" customWidth="1"/>
    <col min="12290" max="12296" width="12.7109375" style="70" customWidth="1"/>
    <col min="12297" max="12544" width="8.85546875" style="70"/>
    <col min="12545" max="12545" width="30.42578125" style="70" customWidth="1"/>
    <col min="12546" max="12552" width="12.7109375" style="70" customWidth="1"/>
    <col min="12553" max="12800" width="8.85546875" style="70"/>
    <col min="12801" max="12801" width="30.42578125" style="70" customWidth="1"/>
    <col min="12802" max="12808" width="12.7109375" style="70" customWidth="1"/>
    <col min="12809" max="13056" width="8.85546875" style="70"/>
    <col min="13057" max="13057" width="30.42578125" style="70" customWidth="1"/>
    <col min="13058" max="13064" width="12.7109375" style="70" customWidth="1"/>
    <col min="13065" max="13312" width="8.85546875" style="70"/>
    <col min="13313" max="13313" width="30.42578125" style="70" customWidth="1"/>
    <col min="13314" max="13320" width="12.7109375" style="70" customWidth="1"/>
    <col min="13321" max="13568" width="8.85546875" style="70"/>
    <col min="13569" max="13569" width="30.42578125" style="70" customWidth="1"/>
    <col min="13570" max="13576" width="12.7109375" style="70" customWidth="1"/>
    <col min="13577" max="13824" width="8.85546875" style="70"/>
    <col min="13825" max="13825" width="30.42578125" style="70" customWidth="1"/>
    <col min="13826" max="13832" width="12.7109375" style="70" customWidth="1"/>
    <col min="13833" max="14080" width="8.85546875" style="70"/>
    <col min="14081" max="14081" width="30.42578125" style="70" customWidth="1"/>
    <col min="14082" max="14088" width="12.7109375" style="70" customWidth="1"/>
    <col min="14089" max="14336" width="8.85546875" style="70"/>
    <col min="14337" max="14337" width="30.42578125" style="70" customWidth="1"/>
    <col min="14338" max="14344" width="12.7109375" style="70" customWidth="1"/>
    <col min="14345" max="14592" width="8.85546875" style="70"/>
    <col min="14593" max="14593" width="30.42578125" style="70" customWidth="1"/>
    <col min="14594" max="14600" width="12.7109375" style="70" customWidth="1"/>
    <col min="14601" max="14848" width="8.85546875" style="70"/>
    <col min="14849" max="14849" width="30.42578125" style="70" customWidth="1"/>
    <col min="14850" max="14856" width="12.7109375" style="70" customWidth="1"/>
    <col min="14857" max="15104" width="8.85546875" style="70"/>
    <col min="15105" max="15105" width="30.42578125" style="70" customWidth="1"/>
    <col min="15106" max="15112" width="12.7109375" style="70" customWidth="1"/>
    <col min="15113" max="15360" width="8.85546875" style="70"/>
    <col min="15361" max="15361" width="30.42578125" style="70" customWidth="1"/>
    <col min="15362" max="15368" width="12.7109375" style="70" customWidth="1"/>
    <col min="15369" max="15616" width="8.85546875" style="70"/>
    <col min="15617" max="15617" width="30.42578125" style="70" customWidth="1"/>
    <col min="15618" max="15624" width="12.7109375" style="70" customWidth="1"/>
    <col min="15625" max="15872" width="8.85546875" style="70"/>
    <col min="15873" max="15873" width="30.42578125" style="70" customWidth="1"/>
    <col min="15874" max="15880" width="12.7109375" style="70" customWidth="1"/>
    <col min="15881" max="16128" width="8.85546875" style="70"/>
    <col min="16129" max="16129" width="30.42578125" style="70" customWidth="1"/>
    <col min="16130" max="16136" width="12.7109375" style="70" customWidth="1"/>
    <col min="16137" max="16384" width="8.85546875" style="70"/>
  </cols>
  <sheetData>
    <row r="1" spans="1:10" ht="24.75" customHeight="1" x14ac:dyDescent="0.2">
      <c r="A1" s="193" t="s">
        <v>260</v>
      </c>
      <c r="B1" s="193"/>
      <c r="C1" s="193"/>
      <c r="D1" s="193"/>
      <c r="E1" s="193"/>
      <c r="F1" s="193"/>
      <c r="G1" s="193"/>
      <c r="H1" s="114"/>
    </row>
    <row r="2" spans="1:10" s="59" customFormat="1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0" s="59" customFormat="1" ht="11.25" x14ac:dyDescent="0.15">
      <c r="A3" s="61" t="s">
        <v>2</v>
      </c>
    </row>
    <row r="4" spans="1:10" s="59" customFormat="1" x14ac:dyDescent="0.15"/>
    <row r="5" spans="1:10" s="72" customFormat="1" ht="15.6" customHeight="1" x14ac:dyDescent="0.2">
      <c r="A5" s="194" t="s">
        <v>156</v>
      </c>
      <c r="B5" s="192" t="s">
        <v>157</v>
      </c>
      <c r="C5" s="192"/>
      <c r="D5" s="192"/>
      <c r="E5" s="192"/>
      <c r="F5" s="192"/>
      <c r="G5" s="196" t="s">
        <v>16</v>
      </c>
    </row>
    <row r="6" spans="1:10" s="72" customFormat="1" ht="21.6" customHeight="1" x14ac:dyDescent="0.2">
      <c r="A6" s="195"/>
      <c r="B6" s="116" t="s">
        <v>170</v>
      </c>
      <c r="C6" s="117" t="s">
        <v>171</v>
      </c>
      <c r="D6" s="118" t="s">
        <v>172</v>
      </c>
      <c r="E6" s="118" t="s">
        <v>173</v>
      </c>
      <c r="F6" s="119" t="s">
        <v>168</v>
      </c>
      <c r="G6" s="197"/>
    </row>
    <row r="7" spans="1:10" s="77" customFormat="1" ht="21" x14ac:dyDescent="0.2">
      <c r="A7" s="120" t="s">
        <v>158</v>
      </c>
      <c r="B7" s="121">
        <v>1357</v>
      </c>
      <c r="C7" s="121">
        <v>1644</v>
      </c>
      <c r="D7" s="121">
        <v>2424</v>
      </c>
      <c r="E7" s="121">
        <v>7809</v>
      </c>
      <c r="F7" s="121">
        <v>2208</v>
      </c>
      <c r="G7" s="121">
        <v>15442</v>
      </c>
      <c r="H7" s="87"/>
      <c r="I7" s="87"/>
    </row>
    <row r="8" spans="1:10" s="77" customFormat="1" ht="31.5" x14ac:dyDescent="0.2">
      <c r="A8" s="120" t="s">
        <v>159</v>
      </c>
      <c r="B8" s="121">
        <v>486</v>
      </c>
      <c r="C8" s="121">
        <v>254</v>
      </c>
      <c r="D8" s="121">
        <v>631</v>
      </c>
      <c r="E8" s="121">
        <v>5111</v>
      </c>
      <c r="F8" s="121">
        <v>1435</v>
      </c>
      <c r="G8" s="121">
        <v>7917</v>
      </c>
      <c r="H8" s="87"/>
      <c r="I8" s="87"/>
    </row>
    <row r="9" spans="1:10" s="77" customFormat="1" ht="21" x14ac:dyDescent="0.2">
      <c r="A9" s="120" t="s">
        <v>160</v>
      </c>
      <c r="B9" s="121">
        <v>969</v>
      </c>
      <c r="C9" s="121">
        <v>635</v>
      </c>
      <c r="D9" s="121">
        <v>1156</v>
      </c>
      <c r="E9" s="121">
        <v>9346</v>
      </c>
      <c r="F9" s="121">
        <v>3143</v>
      </c>
      <c r="G9" s="121">
        <v>15249</v>
      </c>
      <c r="H9" s="87"/>
      <c r="I9" s="87"/>
    </row>
    <row r="10" spans="1:10" s="77" customFormat="1" x14ac:dyDescent="0.2">
      <c r="A10" s="120" t="s">
        <v>161</v>
      </c>
      <c r="B10" s="121">
        <v>92</v>
      </c>
      <c r="C10" s="121">
        <v>40</v>
      </c>
      <c r="D10" s="121">
        <v>85</v>
      </c>
      <c r="E10" s="121">
        <v>173</v>
      </c>
      <c r="F10" s="121">
        <v>120</v>
      </c>
      <c r="G10" s="121">
        <v>510</v>
      </c>
      <c r="H10" s="87"/>
      <c r="I10" s="87"/>
    </row>
    <row r="11" spans="1:10" s="77" customFormat="1" ht="21" x14ac:dyDescent="0.2">
      <c r="A11" s="120" t="s">
        <v>162</v>
      </c>
      <c r="B11" s="121">
        <v>1587</v>
      </c>
      <c r="C11" s="121">
        <v>2192</v>
      </c>
      <c r="D11" s="121">
        <v>2184</v>
      </c>
      <c r="E11" s="121">
        <v>9996</v>
      </c>
      <c r="F11" s="121">
        <v>4814</v>
      </c>
      <c r="G11" s="121">
        <v>20773</v>
      </c>
      <c r="H11" s="87"/>
      <c r="I11" s="87"/>
    </row>
    <row r="12" spans="1:10" s="77" customFormat="1" ht="21" x14ac:dyDescent="0.2">
      <c r="A12" s="120" t="s">
        <v>163</v>
      </c>
      <c r="B12" s="121">
        <v>1198</v>
      </c>
      <c r="C12" s="121">
        <v>1413</v>
      </c>
      <c r="D12" s="121">
        <v>2053</v>
      </c>
      <c r="E12" s="121">
        <v>10353</v>
      </c>
      <c r="F12" s="121">
        <v>1471</v>
      </c>
      <c r="G12" s="121">
        <v>16488</v>
      </c>
      <c r="H12" s="87"/>
      <c r="I12" s="87"/>
    </row>
    <row r="13" spans="1:10" s="77" customFormat="1" ht="31.5" x14ac:dyDescent="0.2">
      <c r="A13" s="120" t="s">
        <v>164</v>
      </c>
      <c r="B13" s="121">
        <v>2482</v>
      </c>
      <c r="C13" s="121">
        <v>2910</v>
      </c>
      <c r="D13" s="121">
        <v>4253</v>
      </c>
      <c r="E13" s="121">
        <v>17889</v>
      </c>
      <c r="F13" s="121">
        <v>5740</v>
      </c>
      <c r="G13" s="121">
        <v>33274</v>
      </c>
      <c r="H13" s="87"/>
      <c r="I13" s="87"/>
    </row>
    <row r="14" spans="1:10" s="77" customFormat="1" ht="42" x14ac:dyDescent="0.2">
      <c r="A14" s="120" t="s">
        <v>165</v>
      </c>
      <c r="B14" s="121">
        <v>2156</v>
      </c>
      <c r="C14" s="121">
        <v>4062</v>
      </c>
      <c r="D14" s="121">
        <v>4193</v>
      </c>
      <c r="E14" s="121">
        <v>12349</v>
      </c>
      <c r="F14" s="121">
        <v>7465</v>
      </c>
      <c r="G14" s="121">
        <v>30225</v>
      </c>
      <c r="H14" s="87"/>
      <c r="I14" s="87"/>
    </row>
    <row r="15" spans="1:10" s="77" customFormat="1" ht="31.5" x14ac:dyDescent="0.2">
      <c r="A15" s="120" t="s">
        <v>166</v>
      </c>
      <c r="B15" s="121">
        <v>1121</v>
      </c>
      <c r="C15" s="121">
        <v>1146</v>
      </c>
      <c r="D15" s="121">
        <v>1536</v>
      </c>
      <c r="E15" s="121">
        <v>8807</v>
      </c>
      <c r="F15" s="121">
        <v>6340</v>
      </c>
      <c r="G15" s="121">
        <v>18950</v>
      </c>
      <c r="H15" s="87"/>
      <c r="I15" s="87"/>
    </row>
    <row r="16" spans="1:10" s="77" customFormat="1" ht="31.5" x14ac:dyDescent="0.2">
      <c r="A16" s="120" t="s">
        <v>167</v>
      </c>
      <c r="B16" s="121">
        <v>75</v>
      </c>
      <c r="C16" s="121">
        <v>13</v>
      </c>
      <c r="D16" s="121">
        <v>57</v>
      </c>
      <c r="E16" s="121">
        <v>854</v>
      </c>
      <c r="F16" s="121">
        <v>138</v>
      </c>
      <c r="G16" s="121">
        <v>1137</v>
      </c>
      <c r="H16" s="87"/>
      <c r="I16" s="87"/>
    </row>
    <row r="17" spans="1:10" s="124" customFormat="1" x14ac:dyDescent="0.2">
      <c r="A17" s="122" t="s">
        <v>16</v>
      </c>
      <c r="B17" s="123">
        <v>11523</v>
      </c>
      <c r="C17" s="123">
        <v>14309</v>
      </c>
      <c r="D17" s="123">
        <v>18572</v>
      </c>
      <c r="E17" s="123">
        <v>82687</v>
      </c>
      <c r="F17" s="123">
        <v>32874</v>
      </c>
      <c r="G17" s="123">
        <v>159965</v>
      </c>
      <c r="H17" s="87"/>
      <c r="I17" s="87"/>
    </row>
    <row r="18" spans="1:10" s="62" customFormat="1" ht="16.899999999999999" customHeight="1" x14ac:dyDescent="0.2">
      <c r="A18" s="95"/>
      <c r="B18" s="162"/>
      <c r="C18" s="162"/>
      <c r="D18" s="162"/>
      <c r="E18" s="162"/>
      <c r="F18" s="162"/>
      <c r="G18" s="162"/>
      <c r="H18" s="162"/>
      <c r="I18" s="162"/>
      <c r="J18" s="162"/>
    </row>
    <row r="19" spans="1:10" s="62" customFormat="1" ht="16.899999999999999" customHeight="1" x14ac:dyDescent="0.2">
      <c r="A19" s="95"/>
      <c r="B19" s="162"/>
      <c r="C19" s="162"/>
      <c r="D19" s="162"/>
      <c r="E19" s="162"/>
      <c r="F19" s="162"/>
      <c r="G19" s="162"/>
      <c r="H19" s="162"/>
      <c r="I19" s="162"/>
      <c r="J19" s="162"/>
    </row>
    <row r="20" spans="1:10" s="62" customFormat="1" ht="13.9" customHeight="1" x14ac:dyDescent="0.2"/>
    <row r="21" spans="1:10" s="62" customFormat="1" ht="13.9" customHeight="1" x14ac:dyDescent="0.15">
      <c r="A21" s="61" t="s">
        <v>1</v>
      </c>
      <c r="B21" s="59"/>
      <c r="C21" s="59"/>
      <c r="D21" s="59"/>
      <c r="E21" s="59"/>
      <c r="F21" s="59"/>
      <c r="G21" s="59"/>
      <c r="H21" s="59"/>
      <c r="I21" s="59"/>
      <c r="J21" s="59"/>
    </row>
    <row r="22" spans="1:10" s="62" customFormat="1" ht="13.9" customHeight="1" x14ac:dyDescent="0.15">
      <c r="A22" s="59"/>
      <c r="B22" s="59"/>
      <c r="C22" s="59"/>
      <c r="D22" s="59"/>
      <c r="E22" s="59"/>
      <c r="F22" s="59"/>
      <c r="G22" s="59"/>
      <c r="H22" s="59"/>
      <c r="I22" s="59"/>
      <c r="J22" s="59"/>
    </row>
    <row r="23" spans="1:10" s="72" customFormat="1" ht="15.6" customHeight="1" x14ac:dyDescent="0.2">
      <c r="A23" s="194" t="s">
        <v>156</v>
      </c>
      <c r="B23" s="192" t="s">
        <v>157</v>
      </c>
      <c r="C23" s="192"/>
      <c r="D23" s="192"/>
      <c r="E23" s="192"/>
      <c r="F23" s="192"/>
      <c r="G23" s="196" t="s">
        <v>16</v>
      </c>
    </row>
    <row r="24" spans="1:10" s="72" customFormat="1" ht="21.6" customHeight="1" x14ac:dyDescent="0.2">
      <c r="A24" s="195"/>
      <c r="B24" s="116" t="s">
        <v>170</v>
      </c>
      <c r="C24" s="117" t="s">
        <v>171</v>
      </c>
      <c r="D24" s="118" t="s">
        <v>172</v>
      </c>
      <c r="E24" s="118" t="s">
        <v>173</v>
      </c>
      <c r="F24" s="119" t="s">
        <v>168</v>
      </c>
      <c r="G24" s="197"/>
    </row>
    <row r="25" spans="1:10" s="77" customFormat="1" ht="21" x14ac:dyDescent="0.2">
      <c r="A25" s="120" t="s">
        <v>158</v>
      </c>
      <c r="B25" s="121">
        <v>1359</v>
      </c>
      <c r="C25" s="121">
        <v>3609</v>
      </c>
      <c r="D25" s="121">
        <v>5413</v>
      </c>
      <c r="E25" s="121">
        <v>8802</v>
      </c>
      <c r="F25" s="121">
        <v>2189</v>
      </c>
      <c r="G25" s="121">
        <v>21372</v>
      </c>
    </row>
    <row r="26" spans="1:10" s="77" customFormat="1" ht="31.5" x14ac:dyDescent="0.2">
      <c r="A26" s="120" t="s">
        <v>159</v>
      </c>
      <c r="B26" s="121">
        <v>252</v>
      </c>
      <c r="C26" s="121">
        <v>234</v>
      </c>
      <c r="D26" s="121">
        <v>399</v>
      </c>
      <c r="E26" s="121">
        <v>3557</v>
      </c>
      <c r="F26" s="121">
        <v>1064</v>
      </c>
      <c r="G26" s="121">
        <v>5506</v>
      </c>
    </row>
    <row r="27" spans="1:10" s="77" customFormat="1" ht="21" x14ac:dyDescent="0.2">
      <c r="A27" s="120" t="s">
        <v>160</v>
      </c>
      <c r="B27" s="121">
        <v>534</v>
      </c>
      <c r="C27" s="121">
        <v>665</v>
      </c>
      <c r="D27" s="121">
        <v>1023</v>
      </c>
      <c r="E27" s="121">
        <v>8112</v>
      </c>
      <c r="F27" s="121">
        <v>2104</v>
      </c>
      <c r="G27" s="121">
        <v>12439</v>
      </c>
    </row>
    <row r="28" spans="1:10" s="77" customFormat="1" x14ac:dyDescent="0.2">
      <c r="A28" s="120" t="s">
        <v>161</v>
      </c>
      <c r="B28" s="121">
        <v>33</v>
      </c>
      <c r="C28" s="121">
        <v>58</v>
      </c>
      <c r="D28" s="121">
        <v>111</v>
      </c>
      <c r="E28" s="121">
        <v>279</v>
      </c>
      <c r="F28" s="121">
        <v>210</v>
      </c>
      <c r="G28" s="121">
        <v>690</v>
      </c>
    </row>
    <row r="29" spans="1:10" s="77" customFormat="1" ht="21" x14ac:dyDescent="0.2">
      <c r="A29" s="120" t="s">
        <v>162</v>
      </c>
      <c r="B29" s="121">
        <v>1414</v>
      </c>
      <c r="C29" s="121">
        <v>4006</v>
      </c>
      <c r="D29" s="121">
        <v>4270</v>
      </c>
      <c r="E29" s="121">
        <v>10702</v>
      </c>
      <c r="F29" s="121">
        <v>4991</v>
      </c>
      <c r="G29" s="121">
        <v>25382</v>
      </c>
    </row>
    <row r="30" spans="1:10" s="77" customFormat="1" ht="21" x14ac:dyDescent="0.2">
      <c r="A30" s="120" t="s">
        <v>163</v>
      </c>
      <c r="B30" s="121">
        <v>820</v>
      </c>
      <c r="C30" s="121">
        <v>2094</v>
      </c>
      <c r="D30" s="121">
        <v>3922</v>
      </c>
      <c r="E30" s="121">
        <v>15929</v>
      </c>
      <c r="F30" s="121">
        <v>1581</v>
      </c>
      <c r="G30" s="121">
        <v>24347</v>
      </c>
    </row>
    <row r="31" spans="1:10" s="77" customFormat="1" ht="31.5" x14ac:dyDescent="0.2">
      <c r="A31" s="120" t="s">
        <v>164</v>
      </c>
      <c r="B31" s="121">
        <v>1001</v>
      </c>
      <c r="C31" s="121">
        <v>1547</v>
      </c>
      <c r="D31" s="121">
        <v>3021</v>
      </c>
      <c r="E31" s="121">
        <v>17150</v>
      </c>
      <c r="F31" s="121">
        <v>4579</v>
      </c>
      <c r="G31" s="121">
        <v>27296</v>
      </c>
    </row>
    <row r="32" spans="1:10" s="77" customFormat="1" ht="42" x14ac:dyDescent="0.2">
      <c r="A32" s="120" t="s">
        <v>165</v>
      </c>
      <c r="B32" s="121">
        <v>1660</v>
      </c>
      <c r="C32" s="121">
        <v>5192</v>
      </c>
      <c r="D32" s="121">
        <v>5696</v>
      </c>
      <c r="E32" s="121">
        <v>17048</v>
      </c>
      <c r="F32" s="121">
        <v>9313</v>
      </c>
      <c r="G32" s="121">
        <v>38909</v>
      </c>
    </row>
    <row r="33" spans="1:7" s="77" customFormat="1" ht="31.5" x14ac:dyDescent="0.2">
      <c r="A33" s="120" t="s">
        <v>166</v>
      </c>
      <c r="B33" s="121">
        <v>321</v>
      </c>
      <c r="C33" s="121">
        <v>264</v>
      </c>
      <c r="D33" s="121">
        <v>419</v>
      </c>
      <c r="E33" s="121">
        <v>3517</v>
      </c>
      <c r="F33" s="121">
        <v>4281</v>
      </c>
      <c r="G33" s="121">
        <v>8802</v>
      </c>
    </row>
    <row r="34" spans="1:7" s="77" customFormat="1" ht="31.5" x14ac:dyDescent="0.2">
      <c r="A34" s="120" t="s">
        <v>167</v>
      </c>
      <c r="B34" s="121">
        <v>17</v>
      </c>
      <c r="C34" s="121">
        <v>6</v>
      </c>
      <c r="D34" s="121">
        <v>34</v>
      </c>
      <c r="E34" s="121">
        <v>812</v>
      </c>
      <c r="F34" s="121">
        <v>157</v>
      </c>
      <c r="G34" s="121">
        <v>1026</v>
      </c>
    </row>
    <row r="35" spans="1:7" s="124" customFormat="1" x14ac:dyDescent="0.2">
      <c r="A35" s="122" t="s">
        <v>16</v>
      </c>
      <c r="B35" s="123">
        <v>7409</v>
      </c>
      <c r="C35" s="123">
        <v>17673</v>
      </c>
      <c r="D35" s="123">
        <v>24308</v>
      </c>
      <c r="E35" s="123">
        <v>85908</v>
      </c>
      <c r="F35" s="123">
        <v>30470</v>
      </c>
      <c r="G35" s="123">
        <v>165768</v>
      </c>
    </row>
    <row r="36" spans="1:7" s="2" customFormat="1" ht="12.75" x14ac:dyDescent="0.2"/>
    <row r="37" spans="1:7" s="2" customFormat="1" ht="12.75" x14ac:dyDescent="0.2">
      <c r="A37" s="68" t="s">
        <v>13</v>
      </c>
      <c r="D37" s="69"/>
    </row>
    <row r="38" spans="1:7" x14ac:dyDescent="0.15">
      <c r="B38" s="125"/>
      <c r="C38" s="125"/>
      <c r="D38" s="125"/>
      <c r="E38" s="125"/>
      <c r="F38" s="125"/>
      <c r="G38" s="125"/>
    </row>
  </sheetData>
  <mergeCells count="7">
    <mergeCell ref="A1:G1"/>
    <mergeCell ref="A5:A6"/>
    <mergeCell ref="G5:G6"/>
    <mergeCell ref="A23:A24"/>
    <mergeCell ref="G23:G24"/>
    <mergeCell ref="B23:F23"/>
    <mergeCell ref="B5:F5"/>
  </mergeCells>
  <pageMargins left="0.55118110236220474" right="0.51181102362204722" top="0.59055118110236227" bottom="0.70866141732283472" header="0.51181102362204722" footer="0.51181102362204722"/>
  <pageSetup paperSize="9" scale="87" orientation="portrait" r:id="rId1"/>
  <headerFooter alignWithMargins="0"/>
  <ignoredErrors>
    <ignoredError sqref="C24 C6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sqref="A1:G1"/>
    </sheetView>
  </sheetViews>
  <sheetFormatPr defaultColWidth="8.85546875" defaultRowHeight="10.5" x14ac:dyDescent="0.15"/>
  <cols>
    <col min="1" max="1" width="30.42578125" style="59" customWidth="1"/>
    <col min="2" max="8" width="12.7109375" style="59" customWidth="1"/>
    <col min="9" max="256" width="8.85546875" style="59"/>
    <col min="257" max="257" width="30.42578125" style="59" customWidth="1"/>
    <col min="258" max="264" width="12.7109375" style="59" customWidth="1"/>
    <col min="265" max="512" width="8.85546875" style="59"/>
    <col min="513" max="513" width="30.42578125" style="59" customWidth="1"/>
    <col min="514" max="520" width="12.7109375" style="59" customWidth="1"/>
    <col min="521" max="768" width="8.85546875" style="59"/>
    <col min="769" max="769" width="30.42578125" style="59" customWidth="1"/>
    <col min="770" max="776" width="12.7109375" style="59" customWidth="1"/>
    <col min="777" max="1024" width="8.85546875" style="59"/>
    <col min="1025" max="1025" width="30.42578125" style="59" customWidth="1"/>
    <col min="1026" max="1032" width="12.7109375" style="59" customWidth="1"/>
    <col min="1033" max="1280" width="8.85546875" style="59"/>
    <col min="1281" max="1281" width="30.42578125" style="59" customWidth="1"/>
    <col min="1282" max="1288" width="12.7109375" style="59" customWidth="1"/>
    <col min="1289" max="1536" width="8.85546875" style="59"/>
    <col min="1537" max="1537" width="30.42578125" style="59" customWidth="1"/>
    <col min="1538" max="1544" width="12.7109375" style="59" customWidth="1"/>
    <col min="1545" max="1792" width="8.85546875" style="59"/>
    <col min="1793" max="1793" width="30.42578125" style="59" customWidth="1"/>
    <col min="1794" max="1800" width="12.7109375" style="59" customWidth="1"/>
    <col min="1801" max="2048" width="8.85546875" style="59"/>
    <col min="2049" max="2049" width="30.42578125" style="59" customWidth="1"/>
    <col min="2050" max="2056" width="12.7109375" style="59" customWidth="1"/>
    <col min="2057" max="2304" width="8.85546875" style="59"/>
    <col min="2305" max="2305" width="30.42578125" style="59" customWidth="1"/>
    <col min="2306" max="2312" width="12.7109375" style="59" customWidth="1"/>
    <col min="2313" max="2560" width="8.85546875" style="59"/>
    <col min="2561" max="2561" width="30.42578125" style="59" customWidth="1"/>
    <col min="2562" max="2568" width="12.7109375" style="59" customWidth="1"/>
    <col min="2569" max="2816" width="8.85546875" style="59"/>
    <col min="2817" max="2817" width="30.42578125" style="59" customWidth="1"/>
    <col min="2818" max="2824" width="12.7109375" style="59" customWidth="1"/>
    <col min="2825" max="3072" width="8.85546875" style="59"/>
    <col min="3073" max="3073" width="30.42578125" style="59" customWidth="1"/>
    <col min="3074" max="3080" width="12.7109375" style="59" customWidth="1"/>
    <col min="3081" max="3328" width="8.85546875" style="59"/>
    <col min="3329" max="3329" width="30.42578125" style="59" customWidth="1"/>
    <col min="3330" max="3336" width="12.7109375" style="59" customWidth="1"/>
    <col min="3337" max="3584" width="8.85546875" style="59"/>
    <col min="3585" max="3585" width="30.42578125" style="59" customWidth="1"/>
    <col min="3586" max="3592" width="12.7109375" style="59" customWidth="1"/>
    <col min="3593" max="3840" width="8.85546875" style="59"/>
    <col min="3841" max="3841" width="30.42578125" style="59" customWidth="1"/>
    <col min="3842" max="3848" width="12.7109375" style="59" customWidth="1"/>
    <col min="3849" max="4096" width="8.85546875" style="59"/>
    <col min="4097" max="4097" width="30.42578125" style="59" customWidth="1"/>
    <col min="4098" max="4104" width="12.7109375" style="59" customWidth="1"/>
    <col min="4105" max="4352" width="8.85546875" style="59"/>
    <col min="4353" max="4353" width="30.42578125" style="59" customWidth="1"/>
    <col min="4354" max="4360" width="12.7109375" style="59" customWidth="1"/>
    <col min="4361" max="4608" width="8.85546875" style="59"/>
    <col min="4609" max="4609" width="30.42578125" style="59" customWidth="1"/>
    <col min="4610" max="4616" width="12.7109375" style="59" customWidth="1"/>
    <col min="4617" max="4864" width="8.85546875" style="59"/>
    <col min="4865" max="4865" width="30.42578125" style="59" customWidth="1"/>
    <col min="4866" max="4872" width="12.7109375" style="59" customWidth="1"/>
    <col min="4873" max="5120" width="8.85546875" style="59"/>
    <col min="5121" max="5121" width="30.42578125" style="59" customWidth="1"/>
    <col min="5122" max="5128" width="12.7109375" style="59" customWidth="1"/>
    <col min="5129" max="5376" width="8.85546875" style="59"/>
    <col min="5377" max="5377" width="30.42578125" style="59" customWidth="1"/>
    <col min="5378" max="5384" width="12.7109375" style="59" customWidth="1"/>
    <col min="5385" max="5632" width="8.85546875" style="59"/>
    <col min="5633" max="5633" width="30.42578125" style="59" customWidth="1"/>
    <col min="5634" max="5640" width="12.7109375" style="59" customWidth="1"/>
    <col min="5641" max="5888" width="8.85546875" style="59"/>
    <col min="5889" max="5889" width="30.42578125" style="59" customWidth="1"/>
    <col min="5890" max="5896" width="12.7109375" style="59" customWidth="1"/>
    <col min="5897" max="6144" width="8.85546875" style="59"/>
    <col min="6145" max="6145" width="30.42578125" style="59" customWidth="1"/>
    <col min="6146" max="6152" width="12.7109375" style="59" customWidth="1"/>
    <col min="6153" max="6400" width="8.85546875" style="59"/>
    <col min="6401" max="6401" width="30.42578125" style="59" customWidth="1"/>
    <col min="6402" max="6408" width="12.7109375" style="59" customWidth="1"/>
    <col min="6409" max="6656" width="8.85546875" style="59"/>
    <col min="6657" max="6657" width="30.42578125" style="59" customWidth="1"/>
    <col min="6658" max="6664" width="12.7109375" style="59" customWidth="1"/>
    <col min="6665" max="6912" width="8.85546875" style="59"/>
    <col min="6913" max="6913" width="30.42578125" style="59" customWidth="1"/>
    <col min="6914" max="6920" width="12.7109375" style="59" customWidth="1"/>
    <col min="6921" max="7168" width="8.85546875" style="59"/>
    <col min="7169" max="7169" width="30.42578125" style="59" customWidth="1"/>
    <col min="7170" max="7176" width="12.7109375" style="59" customWidth="1"/>
    <col min="7177" max="7424" width="8.85546875" style="59"/>
    <col min="7425" max="7425" width="30.42578125" style="59" customWidth="1"/>
    <col min="7426" max="7432" width="12.7109375" style="59" customWidth="1"/>
    <col min="7433" max="7680" width="8.85546875" style="59"/>
    <col min="7681" max="7681" width="30.42578125" style="59" customWidth="1"/>
    <col min="7682" max="7688" width="12.7109375" style="59" customWidth="1"/>
    <col min="7689" max="7936" width="8.85546875" style="59"/>
    <col min="7937" max="7937" width="30.42578125" style="59" customWidth="1"/>
    <col min="7938" max="7944" width="12.7109375" style="59" customWidth="1"/>
    <col min="7945" max="8192" width="8.85546875" style="59"/>
    <col min="8193" max="8193" width="30.42578125" style="59" customWidth="1"/>
    <col min="8194" max="8200" width="12.7109375" style="59" customWidth="1"/>
    <col min="8201" max="8448" width="8.85546875" style="59"/>
    <col min="8449" max="8449" width="30.42578125" style="59" customWidth="1"/>
    <col min="8450" max="8456" width="12.7109375" style="59" customWidth="1"/>
    <col min="8457" max="8704" width="8.85546875" style="59"/>
    <col min="8705" max="8705" width="30.42578125" style="59" customWidth="1"/>
    <col min="8706" max="8712" width="12.7109375" style="59" customWidth="1"/>
    <col min="8713" max="8960" width="8.85546875" style="59"/>
    <col min="8961" max="8961" width="30.42578125" style="59" customWidth="1"/>
    <col min="8962" max="8968" width="12.7109375" style="59" customWidth="1"/>
    <col min="8969" max="9216" width="8.85546875" style="59"/>
    <col min="9217" max="9217" width="30.42578125" style="59" customWidth="1"/>
    <col min="9218" max="9224" width="12.7109375" style="59" customWidth="1"/>
    <col min="9225" max="9472" width="8.85546875" style="59"/>
    <col min="9473" max="9473" width="30.42578125" style="59" customWidth="1"/>
    <col min="9474" max="9480" width="12.7109375" style="59" customWidth="1"/>
    <col min="9481" max="9728" width="8.85546875" style="59"/>
    <col min="9729" max="9729" width="30.42578125" style="59" customWidth="1"/>
    <col min="9730" max="9736" width="12.7109375" style="59" customWidth="1"/>
    <col min="9737" max="9984" width="8.85546875" style="59"/>
    <col min="9985" max="9985" width="30.42578125" style="59" customWidth="1"/>
    <col min="9986" max="9992" width="12.7109375" style="59" customWidth="1"/>
    <col min="9993" max="10240" width="8.85546875" style="59"/>
    <col min="10241" max="10241" width="30.42578125" style="59" customWidth="1"/>
    <col min="10242" max="10248" width="12.7109375" style="59" customWidth="1"/>
    <col min="10249" max="10496" width="8.85546875" style="59"/>
    <col min="10497" max="10497" width="30.42578125" style="59" customWidth="1"/>
    <col min="10498" max="10504" width="12.7109375" style="59" customWidth="1"/>
    <col min="10505" max="10752" width="8.85546875" style="59"/>
    <col min="10753" max="10753" width="30.42578125" style="59" customWidth="1"/>
    <col min="10754" max="10760" width="12.7109375" style="59" customWidth="1"/>
    <col min="10761" max="11008" width="8.85546875" style="59"/>
    <col min="11009" max="11009" width="30.42578125" style="59" customWidth="1"/>
    <col min="11010" max="11016" width="12.7109375" style="59" customWidth="1"/>
    <col min="11017" max="11264" width="8.85546875" style="59"/>
    <col min="11265" max="11265" width="30.42578125" style="59" customWidth="1"/>
    <col min="11266" max="11272" width="12.7109375" style="59" customWidth="1"/>
    <col min="11273" max="11520" width="8.85546875" style="59"/>
    <col min="11521" max="11521" width="30.42578125" style="59" customWidth="1"/>
    <col min="11522" max="11528" width="12.7109375" style="59" customWidth="1"/>
    <col min="11529" max="11776" width="8.85546875" style="59"/>
    <col min="11777" max="11777" width="30.42578125" style="59" customWidth="1"/>
    <col min="11778" max="11784" width="12.7109375" style="59" customWidth="1"/>
    <col min="11785" max="12032" width="8.85546875" style="59"/>
    <col min="12033" max="12033" width="30.42578125" style="59" customWidth="1"/>
    <col min="12034" max="12040" width="12.7109375" style="59" customWidth="1"/>
    <col min="12041" max="12288" width="8.85546875" style="59"/>
    <col min="12289" max="12289" width="30.42578125" style="59" customWidth="1"/>
    <col min="12290" max="12296" width="12.7109375" style="59" customWidth="1"/>
    <col min="12297" max="12544" width="8.85546875" style="59"/>
    <col min="12545" max="12545" width="30.42578125" style="59" customWidth="1"/>
    <col min="12546" max="12552" width="12.7109375" style="59" customWidth="1"/>
    <col min="12553" max="12800" width="8.85546875" style="59"/>
    <col min="12801" max="12801" width="30.42578125" style="59" customWidth="1"/>
    <col min="12802" max="12808" width="12.7109375" style="59" customWidth="1"/>
    <col min="12809" max="13056" width="8.85546875" style="59"/>
    <col min="13057" max="13057" width="30.42578125" style="59" customWidth="1"/>
    <col min="13058" max="13064" width="12.7109375" style="59" customWidth="1"/>
    <col min="13065" max="13312" width="8.85546875" style="59"/>
    <col min="13313" max="13313" width="30.42578125" style="59" customWidth="1"/>
    <col min="13314" max="13320" width="12.7109375" style="59" customWidth="1"/>
    <col min="13321" max="13568" width="8.85546875" style="59"/>
    <col min="13569" max="13569" width="30.42578125" style="59" customWidth="1"/>
    <col min="13570" max="13576" width="12.7109375" style="59" customWidth="1"/>
    <col min="13577" max="13824" width="8.85546875" style="59"/>
    <col min="13825" max="13825" width="30.42578125" style="59" customWidth="1"/>
    <col min="13826" max="13832" width="12.7109375" style="59" customWidth="1"/>
    <col min="13833" max="14080" width="8.85546875" style="59"/>
    <col min="14081" max="14081" width="30.42578125" style="59" customWidth="1"/>
    <col min="14082" max="14088" width="12.7109375" style="59" customWidth="1"/>
    <col min="14089" max="14336" width="8.85546875" style="59"/>
    <col min="14337" max="14337" width="30.42578125" style="59" customWidth="1"/>
    <col min="14338" max="14344" width="12.7109375" style="59" customWidth="1"/>
    <col min="14345" max="14592" width="8.85546875" style="59"/>
    <col min="14593" max="14593" width="30.42578125" style="59" customWidth="1"/>
    <col min="14594" max="14600" width="12.7109375" style="59" customWidth="1"/>
    <col min="14601" max="14848" width="8.85546875" style="59"/>
    <col min="14849" max="14849" width="30.42578125" style="59" customWidth="1"/>
    <col min="14850" max="14856" width="12.7109375" style="59" customWidth="1"/>
    <col min="14857" max="15104" width="8.85546875" style="59"/>
    <col min="15105" max="15105" width="30.42578125" style="59" customWidth="1"/>
    <col min="15106" max="15112" width="12.7109375" style="59" customWidth="1"/>
    <col min="15113" max="15360" width="8.85546875" style="59"/>
    <col min="15361" max="15361" width="30.42578125" style="59" customWidth="1"/>
    <col min="15362" max="15368" width="12.7109375" style="59" customWidth="1"/>
    <col min="15369" max="15616" width="8.85546875" style="59"/>
    <col min="15617" max="15617" width="30.42578125" style="59" customWidth="1"/>
    <col min="15618" max="15624" width="12.7109375" style="59" customWidth="1"/>
    <col min="15625" max="15872" width="8.85546875" style="59"/>
    <col min="15873" max="15873" width="30.42578125" style="59" customWidth="1"/>
    <col min="15874" max="15880" width="12.7109375" style="59" customWidth="1"/>
    <col min="15881" max="16128" width="8.85546875" style="59"/>
    <col min="16129" max="16129" width="30.42578125" style="59" customWidth="1"/>
    <col min="16130" max="16136" width="12.7109375" style="59" customWidth="1"/>
    <col min="16137" max="16384" width="8.85546875" style="59"/>
  </cols>
  <sheetData>
    <row r="1" spans="1:10" ht="27.75" customHeight="1" x14ac:dyDescent="0.2">
      <c r="A1" s="178" t="s">
        <v>261</v>
      </c>
      <c r="B1" s="178"/>
      <c r="C1" s="178"/>
      <c r="D1" s="178"/>
      <c r="E1" s="178"/>
      <c r="F1" s="178"/>
      <c r="G1" s="178"/>
    </row>
    <row r="2" spans="1:10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0" ht="11.25" x14ac:dyDescent="0.15">
      <c r="A3" s="61" t="s">
        <v>2</v>
      </c>
    </row>
    <row r="5" spans="1:10" s="89" customFormat="1" ht="15.6" customHeight="1" x14ac:dyDescent="0.2">
      <c r="A5" s="179" t="s">
        <v>156</v>
      </c>
      <c r="B5" s="182" t="s">
        <v>157</v>
      </c>
      <c r="C5" s="182"/>
      <c r="D5" s="182"/>
      <c r="E5" s="182"/>
      <c r="F5" s="182"/>
      <c r="G5" s="183" t="s">
        <v>16</v>
      </c>
    </row>
    <row r="6" spans="1:10" s="89" customFormat="1" ht="21.6" customHeight="1" x14ac:dyDescent="0.2">
      <c r="A6" s="181"/>
      <c r="B6" s="106" t="s">
        <v>170</v>
      </c>
      <c r="C6" s="107" t="s">
        <v>171</v>
      </c>
      <c r="D6" s="108" t="s">
        <v>172</v>
      </c>
      <c r="E6" s="108" t="s">
        <v>173</v>
      </c>
      <c r="F6" s="109" t="s">
        <v>168</v>
      </c>
      <c r="G6" s="184" t="s">
        <v>16</v>
      </c>
    </row>
    <row r="7" spans="1:10" s="101" customFormat="1" ht="22.5" customHeight="1" x14ac:dyDescent="0.2">
      <c r="A7" s="92" t="s">
        <v>14</v>
      </c>
      <c r="B7" s="93">
        <v>4848</v>
      </c>
      <c r="C7" s="93">
        <v>4223</v>
      </c>
      <c r="D7" s="93">
        <v>6745</v>
      </c>
      <c r="E7" s="93">
        <v>47200</v>
      </c>
      <c r="F7" s="93">
        <v>23780</v>
      </c>
      <c r="G7" s="93">
        <v>86796</v>
      </c>
    </row>
    <row r="8" spans="1:10" ht="22.5" customHeight="1" x14ac:dyDescent="0.15">
      <c r="A8" s="92" t="s">
        <v>15</v>
      </c>
      <c r="B8" s="93">
        <v>6675</v>
      </c>
      <c r="C8" s="93">
        <v>10086</v>
      </c>
      <c r="D8" s="93">
        <v>11827</v>
      </c>
      <c r="E8" s="93">
        <v>35487</v>
      </c>
      <c r="F8" s="93">
        <v>9094</v>
      </c>
      <c r="G8" s="93">
        <v>73169</v>
      </c>
    </row>
    <row r="9" spans="1:10" ht="22.5" customHeight="1" x14ac:dyDescent="0.15">
      <c r="A9" s="110" t="s">
        <v>16</v>
      </c>
      <c r="B9" s="111">
        <v>11523</v>
      </c>
      <c r="C9" s="111">
        <f t="shared" ref="C9:G9" si="0">SUM(C7:C8)</f>
        <v>14309</v>
      </c>
      <c r="D9" s="111">
        <f t="shared" si="0"/>
        <v>18572</v>
      </c>
      <c r="E9" s="111">
        <f t="shared" si="0"/>
        <v>82687</v>
      </c>
      <c r="F9" s="111">
        <f t="shared" si="0"/>
        <v>32874</v>
      </c>
      <c r="G9" s="111">
        <f t="shared" si="0"/>
        <v>159965</v>
      </c>
    </row>
    <row r="10" spans="1:10" s="62" customFormat="1" ht="16.899999999999999" customHeight="1" x14ac:dyDescent="0.2">
      <c r="A10" s="95"/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s="62" customFormat="1" ht="16.899999999999999" customHeight="1" x14ac:dyDescent="0.2">
      <c r="A11" s="95"/>
      <c r="B11" s="162"/>
      <c r="C11" s="162"/>
      <c r="D11" s="162"/>
      <c r="E11" s="162"/>
      <c r="F11" s="162"/>
      <c r="G11" s="162"/>
      <c r="H11" s="162"/>
      <c r="I11" s="162"/>
      <c r="J11" s="162"/>
    </row>
    <row r="12" spans="1:10" s="62" customFormat="1" ht="13.9" customHeight="1" x14ac:dyDescent="0.2"/>
    <row r="13" spans="1:10" s="62" customFormat="1" ht="13.9" customHeight="1" x14ac:dyDescent="0.15">
      <c r="A13" s="61" t="s">
        <v>1</v>
      </c>
      <c r="B13" s="59"/>
      <c r="C13" s="59"/>
      <c r="D13" s="59"/>
      <c r="E13" s="59"/>
      <c r="F13" s="59"/>
      <c r="G13" s="59"/>
      <c r="H13" s="59"/>
      <c r="I13" s="59"/>
      <c r="J13" s="59"/>
    </row>
    <row r="14" spans="1:10" s="62" customFormat="1" ht="13.9" customHeight="1" x14ac:dyDescent="0.15">
      <c r="A14" s="59"/>
      <c r="B14" s="59"/>
      <c r="C14" s="59"/>
      <c r="D14" s="59"/>
      <c r="E14" s="59"/>
      <c r="F14" s="59"/>
      <c r="G14" s="59"/>
      <c r="H14" s="59"/>
      <c r="I14" s="59"/>
      <c r="J14" s="59"/>
    </row>
    <row r="15" spans="1:10" s="89" customFormat="1" ht="15.6" customHeight="1" x14ac:dyDescent="0.2">
      <c r="A15" s="179" t="s">
        <v>156</v>
      </c>
      <c r="B15" s="182" t="s">
        <v>157</v>
      </c>
      <c r="C15" s="182"/>
      <c r="D15" s="182"/>
      <c r="E15" s="182"/>
      <c r="F15" s="182"/>
      <c r="G15" s="183" t="s">
        <v>16</v>
      </c>
    </row>
    <row r="16" spans="1:10" s="89" customFormat="1" ht="21.6" customHeight="1" x14ac:dyDescent="0.2">
      <c r="A16" s="181"/>
      <c r="B16" s="106" t="s">
        <v>170</v>
      </c>
      <c r="C16" s="107" t="s">
        <v>171</v>
      </c>
      <c r="D16" s="108" t="s">
        <v>172</v>
      </c>
      <c r="E16" s="108" t="s">
        <v>173</v>
      </c>
      <c r="F16" s="109" t="s">
        <v>168</v>
      </c>
      <c r="G16" s="184" t="s">
        <v>16</v>
      </c>
    </row>
    <row r="17" spans="1:7" s="101" customFormat="1" ht="22.5" customHeight="1" x14ac:dyDescent="0.2">
      <c r="A17" s="92" t="s">
        <v>14</v>
      </c>
      <c r="B17" s="93">
        <v>3420</v>
      </c>
      <c r="C17" s="93">
        <v>5634</v>
      </c>
      <c r="D17" s="93">
        <v>7401</v>
      </c>
      <c r="E17" s="93">
        <v>48028</v>
      </c>
      <c r="F17" s="93">
        <v>21357</v>
      </c>
      <c r="G17" s="93">
        <v>85840</v>
      </c>
    </row>
    <row r="18" spans="1:7" ht="22.5" customHeight="1" x14ac:dyDescent="0.15">
      <c r="A18" s="92" t="s">
        <v>15</v>
      </c>
      <c r="B18" s="93">
        <v>3990</v>
      </c>
      <c r="C18" s="93">
        <v>12039</v>
      </c>
      <c r="D18" s="93">
        <v>16907</v>
      </c>
      <c r="E18" s="93">
        <v>37880</v>
      </c>
      <c r="F18" s="93">
        <v>9112</v>
      </c>
      <c r="G18" s="93">
        <v>79928</v>
      </c>
    </row>
    <row r="19" spans="1:7" ht="22.5" customHeight="1" x14ac:dyDescent="0.15">
      <c r="A19" s="110" t="s">
        <v>16</v>
      </c>
      <c r="B19" s="111">
        <v>7409</v>
      </c>
      <c r="C19" s="111">
        <v>17673</v>
      </c>
      <c r="D19" s="111">
        <v>24308</v>
      </c>
      <c r="E19" s="111">
        <v>85908</v>
      </c>
      <c r="F19" s="111">
        <v>30470</v>
      </c>
      <c r="G19" s="111">
        <v>165768</v>
      </c>
    </row>
    <row r="20" spans="1:7" s="2" customFormat="1" ht="12.75" x14ac:dyDescent="0.2"/>
    <row r="21" spans="1:7" s="2" customFormat="1" ht="12.75" x14ac:dyDescent="0.2">
      <c r="A21" s="68" t="s">
        <v>13</v>
      </c>
      <c r="D21" s="69"/>
    </row>
    <row r="22" spans="1:7" x14ac:dyDescent="0.15">
      <c r="D22" s="112"/>
    </row>
    <row r="23" spans="1:7" x14ac:dyDescent="0.15">
      <c r="D23" s="112"/>
    </row>
    <row r="24" spans="1:7" x14ac:dyDescent="0.15">
      <c r="B24" s="113"/>
      <c r="C24" s="113"/>
      <c r="D24" s="112"/>
      <c r="E24" s="113"/>
      <c r="F24" s="113"/>
      <c r="G24" s="113"/>
    </row>
    <row r="25" spans="1:7" x14ac:dyDescent="0.15">
      <c r="B25" s="113"/>
      <c r="C25" s="113"/>
      <c r="D25" s="113"/>
      <c r="E25" s="113"/>
      <c r="F25" s="113"/>
      <c r="G25" s="113"/>
    </row>
  </sheetData>
  <mergeCells count="7">
    <mergeCell ref="A5:A6"/>
    <mergeCell ref="B5:F5"/>
    <mergeCell ref="G5:G6"/>
    <mergeCell ref="A1:G1"/>
    <mergeCell ref="A15:A16"/>
    <mergeCell ref="B15:F15"/>
    <mergeCell ref="G15:G16"/>
  </mergeCells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  <ignoredErrors>
    <ignoredError sqref="C6 C16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workbookViewId="0">
      <selection sqref="A1:M1"/>
    </sheetView>
  </sheetViews>
  <sheetFormatPr defaultColWidth="8.85546875" defaultRowHeight="10.5" x14ac:dyDescent="0.15"/>
  <cols>
    <col min="1" max="1" width="25.7109375" style="59" customWidth="1"/>
    <col min="2" max="13" width="11.7109375" style="59" bestFit="1" customWidth="1"/>
    <col min="14" max="256" width="8.85546875" style="59"/>
    <col min="257" max="257" width="25.7109375" style="59" customWidth="1"/>
    <col min="258" max="269" width="11.7109375" style="59" bestFit="1" customWidth="1"/>
    <col min="270" max="512" width="8.85546875" style="59"/>
    <col min="513" max="513" width="25.7109375" style="59" customWidth="1"/>
    <col min="514" max="525" width="11.7109375" style="59" bestFit="1" customWidth="1"/>
    <col min="526" max="768" width="8.85546875" style="59"/>
    <col min="769" max="769" width="25.7109375" style="59" customWidth="1"/>
    <col min="770" max="781" width="11.7109375" style="59" bestFit="1" customWidth="1"/>
    <col min="782" max="1024" width="8.85546875" style="59"/>
    <col min="1025" max="1025" width="25.7109375" style="59" customWidth="1"/>
    <col min="1026" max="1037" width="11.7109375" style="59" bestFit="1" customWidth="1"/>
    <col min="1038" max="1280" width="8.85546875" style="59"/>
    <col min="1281" max="1281" width="25.7109375" style="59" customWidth="1"/>
    <col min="1282" max="1293" width="11.7109375" style="59" bestFit="1" customWidth="1"/>
    <col min="1294" max="1536" width="8.85546875" style="59"/>
    <col min="1537" max="1537" width="25.7109375" style="59" customWidth="1"/>
    <col min="1538" max="1549" width="11.7109375" style="59" bestFit="1" customWidth="1"/>
    <col min="1550" max="1792" width="8.85546875" style="59"/>
    <col min="1793" max="1793" width="25.7109375" style="59" customWidth="1"/>
    <col min="1794" max="1805" width="11.7109375" style="59" bestFit="1" customWidth="1"/>
    <col min="1806" max="2048" width="8.85546875" style="59"/>
    <col min="2049" max="2049" width="25.7109375" style="59" customWidth="1"/>
    <col min="2050" max="2061" width="11.7109375" style="59" bestFit="1" customWidth="1"/>
    <col min="2062" max="2304" width="8.85546875" style="59"/>
    <col min="2305" max="2305" width="25.7109375" style="59" customWidth="1"/>
    <col min="2306" max="2317" width="11.7109375" style="59" bestFit="1" customWidth="1"/>
    <col min="2318" max="2560" width="8.85546875" style="59"/>
    <col min="2561" max="2561" width="25.7109375" style="59" customWidth="1"/>
    <col min="2562" max="2573" width="11.7109375" style="59" bestFit="1" customWidth="1"/>
    <col min="2574" max="2816" width="8.85546875" style="59"/>
    <col min="2817" max="2817" width="25.7109375" style="59" customWidth="1"/>
    <col min="2818" max="2829" width="11.7109375" style="59" bestFit="1" customWidth="1"/>
    <col min="2830" max="3072" width="8.85546875" style="59"/>
    <col min="3073" max="3073" width="25.7109375" style="59" customWidth="1"/>
    <col min="3074" max="3085" width="11.7109375" style="59" bestFit="1" customWidth="1"/>
    <col min="3086" max="3328" width="8.85546875" style="59"/>
    <col min="3329" max="3329" width="25.7109375" style="59" customWidth="1"/>
    <col min="3330" max="3341" width="11.7109375" style="59" bestFit="1" customWidth="1"/>
    <col min="3342" max="3584" width="8.85546875" style="59"/>
    <col min="3585" max="3585" width="25.7109375" style="59" customWidth="1"/>
    <col min="3586" max="3597" width="11.7109375" style="59" bestFit="1" customWidth="1"/>
    <col min="3598" max="3840" width="8.85546875" style="59"/>
    <col min="3841" max="3841" width="25.7109375" style="59" customWidth="1"/>
    <col min="3842" max="3853" width="11.7109375" style="59" bestFit="1" customWidth="1"/>
    <col min="3854" max="4096" width="8.85546875" style="59"/>
    <col min="4097" max="4097" width="25.7109375" style="59" customWidth="1"/>
    <col min="4098" max="4109" width="11.7109375" style="59" bestFit="1" customWidth="1"/>
    <col min="4110" max="4352" width="8.85546875" style="59"/>
    <col min="4353" max="4353" width="25.7109375" style="59" customWidth="1"/>
    <col min="4354" max="4365" width="11.7109375" style="59" bestFit="1" customWidth="1"/>
    <col min="4366" max="4608" width="8.85546875" style="59"/>
    <col min="4609" max="4609" width="25.7109375" style="59" customWidth="1"/>
    <col min="4610" max="4621" width="11.7109375" style="59" bestFit="1" customWidth="1"/>
    <col min="4622" max="4864" width="8.85546875" style="59"/>
    <col min="4865" max="4865" width="25.7109375" style="59" customWidth="1"/>
    <col min="4866" max="4877" width="11.7109375" style="59" bestFit="1" customWidth="1"/>
    <col min="4878" max="5120" width="8.85546875" style="59"/>
    <col min="5121" max="5121" width="25.7109375" style="59" customWidth="1"/>
    <col min="5122" max="5133" width="11.7109375" style="59" bestFit="1" customWidth="1"/>
    <col min="5134" max="5376" width="8.85546875" style="59"/>
    <col min="5377" max="5377" width="25.7109375" style="59" customWidth="1"/>
    <col min="5378" max="5389" width="11.7109375" style="59" bestFit="1" customWidth="1"/>
    <col min="5390" max="5632" width="8.85546875" style="59"/>
    <col min="5633" max="5633" width="25.7109375" style="59" customWidth="1"/>
    <col min="5634" max="5645" width="11.7109375" style="59" bestFit="1" customWidth="1"/>
    <col min="5646" max="5888" width="8.85546875" style="59"/>
    <col min="5889" max="5889" width="25.7109375" style="59" customWidth="1"/>
    <col min="5890" max="5901" width="11.7109375" style="59" bestFit="1" customWidth="1"/>
    <col min="5902" max="6144" width="8.85546875" style="59"/>
    <col min="6145" max="6145" width="25.7109375" style="59" customWidth="1"/>
    <col min="6146" max="6157" width="11.7109375" style="59" bestFit="1" customWidth="1"/>
    <col min="6158" max="6400" width="8.85546875" style="59"/>
    <col min="6401" max="6401" width="25.7109375" style="59" customWidth="1"/>
    <col min="6402" max="6413" width="11.7109375" style="59" bestFit="1" customWidth="1"/>
    <col min="6414" max="6656" width="8.85546875" style="59"/>
    <col min="6657" max="6657" width="25.7109375" style="59" customWidth="1"/>
    <col min="6658" max="6669" width="11.7109375" style="59" bestFit="1" customWidth="1"/>
    <col min="6670" max="6912" width="8.85546875" style="59"/>
    <col min="6913" max="6913" width="25.7109375" style="59" customWidth="1"/>
    <col min="6914" max="6925" width="11.7109375" style="59" bestFit="1" customWidth="1"/>
    <col min="6926" max="7168" width="8.85546875" style="59"/>
    <col min="7169" max="7169" width="25.7109375" style="59" customWidth="1"/>
    <col min="7170" max="7181" width="11.7109375" style="59" bestFit="1" customWidth="1"/>
    <col min="7182" max="7424" width="8.85546875" style="59"/>
    <col min="7425" max="7425" width="25.7109375" style="59" customWidth="1"/>
    <col min="7426" max="7437" width="11.7109375" style="59" bestFit="1" customWidth="1"/>
    <col min="7438" max="7680" width="8.85546875" style="59"/>
    <col min="7681" max="7681" width="25.7109375" style="59" customWidth="1"/>
    <col min="7682" max="7693" width="11.7109375" style="59" bestFit="1" customWidth="1"/>
    <col min="7694" max="7936" width="8.85546875" style="59"/>
    <col min="7937" max="7937" width="25.7109375" style="59" customWidth="1"/>
    <col min="7938" max="7949" width="11.7109375" style="59" bestFit="1" customWidth="1"/>
    <col min="7950" max="8192" width="8.85546875" style="59"/>
    <col min="8193" max="8193" width="25.7109375" style="59" customWidth="1"/>
    <col min="8194" max="8205" width="11.7109375" style="59" bestFit="1" customWidth="1"/>
    <col min="8206" max="8448" width="8.85546875" style="59"/>
    <col min="8449" max="8449" width="25.7109375" style="59" customWidth="1"/>
    <col min="8450" max="8461" width="11.7109375" style="59" bestFit="1" customWidth="1"/>
    <col min="8462" max="8704" width="8.85546875" style="59"/>
    <col min="8705" max="8705" width="25.7109375" style="59" customWidth="1"/>
    <col min="8706" max="8717" width="11.7109375" style="59" bestFit="1" customWidth="1"/>
    <col min="8718" max="8960" width="8.85546875" style="59"/>
    <col min="8961" max="8961" width="25.7109375" style="59" customWidth="1"/>
    <col min="8962" max="8973" width="11.7109375" style="59" bestFit="1" customWidth="1"/>
    <col min="8974" max="9216" width="8.85546875" style="59"/>
    <col min="9217" max="9217" width="25.7109375" style="59" customWidth="1"/>
    <col min="9218" max="9229" width="11.7109375" style="59" bestFit="1" customWidth="1"/>
    <col min="9230" max="9472" width="8.85546875" style="59"/>
    <col min="9473" max="9473" width="25.7109375" style="59" customWidth="1"/>
    <col min="9474" max="9485" width="11.7109375" style="59" bestFit="1" customWidth="1"/>
    <col min="9486" max="9728" width="8.85546875" style="59"/>
    <col min="9729" max="9729" width="25.7109375" style="59" customWidth="1"/>
    <col min="9730" max="9741" width="11.7109375" style="59" bestFit="1" customWidth="1"/>
    <col min="9742" max="9984" width="8.85546875" style="59"/>
    <col min="9985" max="9985" width="25.7109375" style="59" customWidth="1"/>
    <col min="9986" max="9997" width="11.7109375" style="59" bestFit="1" customWidth="1"/>
    <col min="9998" max="10240" width="8.85546875" style="59"/>
    <col min="10241" max="10241" width="25.7109375" style="59" customWidth="1"/>
    <col min="10242" max="10253" width="11.7109375" style="59" bestFit="1" customWidth="1"/>
    <col min="10254" max="10496" width="8.85546875" style="59"/>
    <col min="10497" max="10497" width="25.7109375" style="59" customWidth="1"/>
    <col min="10498" max="10509" width="11.7109375" style="59" bestFit="1" customWidth="1"/>
    <col min="10510" max="10752" width="8.85546875" style="59"/>
    <col min="10753" max="10753" width="25.7109375" style="59" customWidth="1"/>
    <col min="10754" max="10765" width="11.7109375" style="59" bestFit="1" customWidth="1"/>
    <col min="10766" max="11008" width="8.85546875" style="59"/>
    <col min="11009" max="11009" width="25.7109375" style="59" customWidth="1"/>
    <col min="11010" max="11021" width="11.7109375" style="59" bestFit="1" customWidth="1"/>
    <col min="11022" max="11264" width="8.85546875" style="59"/>
    <col min="11265" max="11265" width="25.7109375" style="59" customWidth="1"/>
    <col min="11266" max="11277" width="11.7109375" style="59" bestFit="1" customWidth="1"/>
    <col min="11278" max="11520" width="8.85546875" style="59"/>
    <col min="11521" max="11521" width="25.7109375" style="59" customWidth="1"/>
    <col min="11522" max="11533" width="11.7109375" style="59" bestFit="1" customWidth="1"/>
    <col min="11534" max="11776" width="8.85546875" style="59"/>
    <col min="11777" max="11777" width="25.7109375" style="59" customWidth="1"/>
    <col min="11778" max="11789" width="11.7109375" style="59" bestFit="1" customWidth="1"/>
    <col min="11790" max="12032" width="8.85546875" style="59"/>
    <col min="12033" max="12033" width="25.7109375" style="59" customWidth="1"/>
    <col min="12034" max="12045" width="11.7109375" style="59" bestFit="1" customWidth="1"/>
    <col min="12046" max="12288" width="8.85546875" style="59"/>
    <col min="12289" max="12289" width="25.7109375" style="59" customWidth="1"/>
    <col min="12290" max="12301" width="11.7109375" style="59" bestFit="1" customWidth="1"/>
    <col min="12302" max="12544" width="8.85546875" style="59"/>
    <col min="12545" max="12545" width="25.7109375" style="59" customWidth="1"/>
    <col min="12546" max="12557" width="11.7109375" style="59" bestFit="1" customWidth="1"/>
    <col min="12558" max="12800" width="8.85546875" style="59"/>
    <col min="12801" max="12801" width="25.7109375" style="59" customWidth="1"/>
    <col min="12802" max="12813" width="11.7109375" style="59" bestFit="1" customWidth="1"/>
    <col min="12814" max="13056" width="8.85546875" style="59"/>
    <col min="13057" max="13057" width="25.7109375" style="59" customWidth="1"/>
    <col min="13058" max="13069" width="11.7109375" style="59" bestFit="1" customWidth="1"/>
    <col min="13070" max="13312" width="8.85546875" style="59"/>
    <col min="13313" max="13313" width="25.7109375" style="59" customWidth="1"/>
    <col min="13314" max="13325" width="11.7109375" style="59" bestFit="1" customWidth="1"/>
    <col min="13326" max="13568" width="8.85546875" style="59"/>
    <col min="13569" max="13569" width="25.7109375" style="59" customWidth="1"/>
    <col min="13570" max="13581" width="11.7109375" style="59" bestFit="1" customWidth="1"/>
    <col min="13582" max="13824" width="8.85546875" style="59"/>
    <col min="13825" max="13825" width="25.7109375" style="59" customWidth="1"/>
    <col min="13826" max="13837" width="11.7109375" style="59" bestFit="1" customWidth="1"/>
    <col min="13838" max="14080" width="8.85546875" style="59"/>
    <col min="14081" max="14081" width="25.7109375" style="59" customWidth="1"/>
    <col min="14082" max="14093" width="11.7109375" style="59" bestFit="1" customWidth="1"/>
    <col min="14094" max="14336" width="8.85546875" style="59"/>
    <col min="14337" max="14337" width="25.7109375" style="59" customWidth="1"/>
    <col min="14338" max="14349" width="11.7109375" style="59" bestFit="1" customWidth="1"/>
    <col min="14350" max="14592" width="8.85546875" style="59"/>
    <col min="14593" max="14593" width="25.7109375" style="59" customWidth="1"/>
    <col min="14594" max="14605" width="11.7109375" style="59" bestFit="1" customWidth="1"/>
    <col min="14606" max="14848" width="8.85546875" style="59"/>
    <col min="14849" max="14849" width="25.7109375" style="59" customWidth="1"/>
    <col min="14850" max="14861" width="11.7109375" style="59" bestFit="1" customWidth="1"/>
    <col min="14862" max="15104" width="8.85546875" style="59"/>
    <col min="15105" max="15105" width="25.7109375" style="59" customWidth="1"/>
    <col min="15106" max="15117" width="11.7109375" style="59" bestFit="1" customWidth="1"/>
    <col min="15118" max="15360" width="8.85546875" style="59"/>
    <col min="15361" max="15361" width="25.7109375" style="59" customWidth="1"/>
    <col min="15362" max="15373" width="11.7109375" style="59" bestFit="1" customWidth="1"/>
    <col min="15374" max="15616" width="8.85546875" style="59"/>
    <col min="15617" max="15617" width="25.7109375" style="59" customWidth="1"/>
    <col min="15618" max="15629" width="11.7109375" style="59" bestFit="1" customWidth="1"/>
    <col min="15630" max="15872" width="8.85546875" style="59"/>
    <col min="15873" max="15873" width="25.7109375" style="59" customWidth="1"/>
    <col min="15874" max="15885" width="11.7109375" style="59" bestFit="1" customWidth="1"/>
    <col min="15886" max="16128" width="8.85546875" style="59"/>
    <col min="16129" max="16129" width="25.7109375" style="59" customWidth="1"/>
    <col min="16130" max="16141" width="11.7109375" style="59" bestFit="1" customWidth="1"/>
    <col min="16142" max="16384" width="8.85546875" style="59"/>
  </cols>
  <sheetData>
    <row r="1" spans="1:13" ht="12.75" x14ac:dyDescent="0.2">
      <c r="A1" s="191" t="s">
        <v>262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3" ht="11.25" x14ac:dyDescent="0.15">
      <c r="A3" s="61" t="s">
        <v>2</v>
      </c>
    </row>
    <row r="5" spans="1:13" s="89" customFormat="1" ht="15.6" customHeight="1" x14ac:dyDescent="0.2">
      <c r="A5" s="179" t="s">
        <v>177</v>
      </c>
      <c r="B5" s="182" t="s">
        <v>178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3" t="s">
        <v>16</v>
      </c>
    </row>
    <row r="6" spans="1:13" s="89" customFormat="1" ht="18" customHeight="1" x14ac:dyDescent="0.2">
      <c r="A6" s="181"/>
      <c r="B6" s="63" t="s">
        <v>17</v>
      </c>
      <c r="C6" s="63" t="s">
        <v>18</v>
      </c>
      <c r="D6" s="63" t="s">
        <v>19</v>
      </c>
      <c r="E6" s="63" t="s">
        <v>20</v>
      </c>
      <c r="F6" s="63" t="s">
        <v>21</v>
      </c>
      <c r="G6" s="63" t="s">
        <v>22</v>
      </c>
      <c r="H6" s="63" t="s">
        <v>23</v>
      </c>
      <c r="I6" s="63" t="s">
        <v>24</v>
      </c>
      <c r="J6" s="63" t="s">
        <v>25</v>
      </c>
      <c r="K6" s="63" t="s">
        <v>26</v>
      </c>
      <c r="L6" s="63" t="s">
        <v>61</v>
      </c>
      <c r="M6" s="184"/>
    </row>
    <row r="7" spans="1:13" s="62" customFormat="1" ht="13.9" customHeight="1" x14ac:dyDescent="0.2">
      <c r="A7" s="64" t="s">
        <v>179</v>
      </c>
      <c r="B7" s="93">
        <v>554</v>
      </c>
      <c r="C7" s="93">
        <v>2564</v>
      </c>
      <c r="D7" s="93">
        <v>3996</v>
      </c>
      <c r="E7" s="93">
        <v>2814</v>
      </c>
      <c r="F7" s="93">
        <v>1703</v>
      </c>
      <c r="G7" s="93">
        <v>1196</v>
      </c>
      <c r="H7" s="93">
        <v>802</v>
      </c>
      <c r="I7" s="93">
        <v>669</v>
      </c>
      <c r="J7" s="93">
        <v>418</v>
      </c>
      <c r="K7" s="93">
        <v>275</v>
      </c>
      <c r="L7" s="93">
        <v>180</v>
      </c>
      <c r="M7" s="93">
        <v>15171</v>
      </c>
    </row>
    <row r="8" spans="1:13" s="62" customFormat="1" ht="13.9" customHeight="1" x14ac:dyDescent="0.2">
      <c r="A8" s="62" t="s">
        <v>180</v>
      </c>
      <c r="B8" s="97">
        <v>320</v>
      </c>
      <c r="C8" s="97">
        <v>1200</v>
      </c>
      <c r="D8" s="97">
        <v>1673</v>
      </c>
      <c r="E8" s="97">
        <v>1156</v>
      </c>
      <c r="F8" s="97">
        <v>661</v>
      </c>
      <c r="G8" s="97">
        <v>462</v>
      </c>
      <c r="H8" s="97">
        <v>301</v>
      </c>
      <c r="I8" s="97">
        <v>283</v>
      </c>
      <c r="J8" s="97">
        <v>168</v>
      </c>
      <c r="K8" s="97">
        <v>162</v>
      </c>
      <c r="L8" s="97">
        <v>107</v>
      </c>
      <c r="M8" s="97">
        <v>6493</v>
      </c>
    </row>
    <row r="9" spans="1:13" s="62" customFormat="1" ht="13.9" customHeight="1" x14ac:dyDescent="0.2">
      <c r="A9" s="98" t="s">
        <v>181</v>
      </c>
      <c r="B9" s="97">
        <f>+B7-B8</f>
        <v>234</v>
      </c>
      <c r="C9" s="97">
        <f t="shared" ref="C9:M9" si="0">+C7-C8</f>
        <v>1364</v>
      </c>
      <c r="D9" s="97">
        <f t="shared" si="0"/>
        <v>2323</v>
      </c>
      <c r="E9" s="97">
        <f t="shared" si="0"/>
        <v>1658</v>
      </c>
      <c r="F9" s="97">
        <f t="shared" si="0"/>
        <v>1042</v>
      </c>
      <c r="G9" s="97">
        <f t="shared" si="0"/>
        <v>734</v>
      </c>
      <c r="H9" s="97">
        <f t="shared" si="0"/>
        <v>501</v>
      </c>
      <c r="I9" s="97">
        <f t="shared" si="0"/>
        <v>386</v>
      </c>
      <c r="J9" s="97">
        <f t="shared" si="0"/>
        <v>250</v>
      </c>
      <c r="K9" s="97">
        <f t="shared" si="0"/>
        <v>113</v>
      </c>
      <c r="L9" s="97">
        <f t="shared" si="0"/>
        <v>73</v>
      </c>
      <c r="M9" s="97">
        <f t="shared" si="0"/>
        <v>8678</v>
      </c>
    </row>
    <row r="10" spans="1:13" s="62" customFormat="1" ht="13.9" customHeight="1" x14ac:dyDescent="0.2">
      <c r="A10" s="64" t="s">
        <v>182</v>
      </c>
      <c r="B10" s="65">
        <v>447</v>
      </c>
      <c r="C10" s="65">
        <v>3921</v>
      </c>
      <c r="D10" s="65">
        <v>11563</v>
      </c>
      <c r="E10" s="65">
        <v>16778</v>
      </c>
      <c r="F10" s="65">
        <v>17270</v>
      </c>
      <c r="G10" s="65">
        <v>15457</v>
      </c>
      <c r="H10" s="65">
        <v>14054</v>
      </c>
      <c r="I10" s="65">
        <v>12783</v>
      </c>
      <c r="J10" s="65">
        <v>6025</v>
      </c>
      <c r="K10" s="65">
        <v>2059</v>
      </c>
      <c r="L10" s="65">
        <v>780</v>
      </c>
      <c r="M10" s="65">
        <v>101137</v>
      </c>
    </row>
    <row r="11" spans="1:13" s="62" customFormat="1" ht="13.9" customHeight="1" x14ac:dyDescent="0.2">
      <c r="A11" s="62" t="s">
        <v>180</v>
      </c>
      <c r="B11" s="97">
        <v>271</v>
      </c>
      <c r="C11" s="97">
        <v>2180</v>
      </c>
      <c r="D11" s="97">
        <v>6117</v>
      </c>
      <c r="E11" s="97">
        <v>8514</v>
      </c>
      <c r="F11" s="97">
        <v>8544</v>
      </c>
      <c r="G11" s="97">
        <v>7536</v>
      </c>
      <c r="H11" s="97">
        <v>6639</v>
      </c>
      <c r="I11" s="97">
        <v>6347</v>
      </c>
      <c r="J11" s="97">
        <v>2997</v>
      </c>
      <c r="K11" s="97">
        <v>1325</v>
      </c>
      <c r="L11" s="97">
        <v>510</v>
      </c>
      <c r="M11" s="97">
        <v>50980</v>
      </c>
    </row>
    <row r="12" spans="1:13" s="62" customFormat="1" ht="13.9" customHeight="1" x14ac:dyDescent="0.2">
      <c r="A12" s="98" t="s">
        <v>181</v>
      </c>
      <c r="B12" s="97">
        <f>+B10-B11</f>
        <v>176</v>
      </c>
      <c r="C12" s="97">
        <f t="shared" ref="C12:M12" si="1">+C10-C11</f>
        <v>1741</v>
      </c>
      <c r="D12" s="97">
        <f t="shared" si="1"/>
        <v>5446</v>
      </c>
      <c r="E12" s="97">
        <f t="shared" si="1"/>
        <v>8264</v>
      </c>
      <c r="F12" s="97">
        <f t="shared" si="1"/>
        <v>8726</v>
      </c>
      <c r="G12" s="97">
        <f t="shared" si="1"/>
        <v>7921</v>
      </c>
      <c r="H12" s="97">
        <f t="shared" si="1"/>
        <v>7415</v>
      </c>
      <c r="I12" s="97">
        <f t="shared" si="1"/>
        <v>6436</v>
      </c>
      <c r="J12" s="97">
        <f t="shared" si="1"/>
        <v>3028</v>
      </c>
      <c r="K12" s="97">
        <f t="shared" si="1"/>
        <v>734</v>
      </c>
      <c r="L12" s="97">
        <f t="shared" si="1"/>
        <v>270</v>
      </c>
      <c r="M12" s="97">
        <f t="shared" si="1"/>
        <v>50157</v>
      </c>
    </row>
    <row r="13" spans="1:13" s="62" customFormat="1" ht="13.9" customHeight="1" x14ac:dyDescent="0.2">
      <c r="A13" s="99" t="s">
        <v>16</v>
      </c>
      <c r="B13" s="100">
        <f>+B7+B10</f>
        <v>1001</v>
      </c>
      <c r="C13" s="100">
        <f t="shared" ref="C13:M13" si="2">+C7+C10</f>
        <v>6485</v>
      </c>
      <c r="D13" s="100">
        <f t="shared" si="2"/>
        <v>15559</v>
      </c>
      <c r="E13" s="100">
        <f t="shared" si="2"/>
        <v>19592</v>
      </c>
      <c r="F13" s="100">
        <f t="shared" si="2"/>
        <v>18973</v>
      </c>
      <c r="G13" s="100">
        <f t="shared" si="2"/>
        <v>16653</v>
      </c>
      <c r="H13" s="100">
        <f t="shared" si="2"/>
        <v>14856</v>
      </c>
      <c r="I13" s="100">
        <f t="shared" si="2"/>
        <v>13452</v>
      </c>
      <c r="J13" s="100">
        <f t="shared" si="2"/>
        <v>6443</v>
      </c>
      <c r="K13" s="100">
        <f t="shared" si="2"/>
        <v>2334</v>
      </c>
      <c r="L13" s="100">
        <f t="shared" si="2"/>
        <v>960</v>
      </c>
      <c r="M13" s="100">
        <f t="shared" si="2"/>
        <v>116308</v>
      </c>
    </row>
    <row r="14" spans="1:13" s="62" customFormat="1" ht="13.9" customHeight="1" x14ac:dyDescent="0.2">
      <c r="A14" s="101" t="s">
        <v>183</v>
      </c>
      <c r="B14" s="102">
        <f t="shared" ref="B14:M15" si="3">+B8+B11</f>
        <v>591</v>
      </c>
      <c r="C14" s="102">
        <f t="shared" si="3"/>
        <v>3380</v>
      </c>
      <c r="D14" s="102">
        <f t="shared" si="3"/>
        <v>7790</v>
      </c>
      <c r="E14" s="102">
        <f t="shared" si="3"/>
        <v>9670</v>
      </c>
      <c r="F14" s="102">
        <f t="shared" si="3"/>
        <v>9205</v>
      </c>
      <c r="G14" s="102">
        <f t="shared" si="3"/>
        <v>7998</v>
      </c>
      <c r="H14" s="102">
        <f t="shared" si="3"/>
        <v>6940</v>
      </c>
      <c r="I14" s="102">
        <f t="shared" si="3"/>
        <v>6630</v>
      </c>
      <c r="J14" s="102">
        <f t="shared" si="3"/>
        <v>3165</v>
      </c>
      <c r="K14" s="102">
        <f t="shared" si="3"/>
        <v>1487</v>
      </c>
      <c r="L14" s="102">
        <f t="shared" si="3"/>
        <v>617</v>
      </c>
      <c r="M14" s="102">
        <f t="shared" si="3"/>
        <v>57473</v>
      </c>
    </row>
    <row r="15" spans="1:13" s="62" customFormat="1" ht="13.9" customHeight="1" x14ac:dyDescent="0.2">
      <c r="A15" s="103" t="s">
        <v>184</v>
      </c>
      <c r="B15" s="104">
        <f t="shared" si="3"/>
        <v>410</v>
      </c>
      <c r="C15" s="104">
        <f t="shared" si="3"/>
        <v>3105</v>
      </c>
      <c r="D15" s="104">
        <f t="shared" si="3"/>
        <v>7769</v>
      </c>
      <c r="E15" s="104">
        <f t="shared" si="3"/>
        <v>9922</v>
      </c>
      <c r="F15" s="104">
        <f t="shared" si="3"/>
        <v>9768</v>
      </c>
      <c r="G15" s="104">
        <f t="shared" si="3"/>
        <v>8655</v>
      </c>
      <c r="H15" s="104">
        <f t="shared" si="3"/>
        <v>7916</v>
      </c>
      <c r="I15" s="104">
        <f t="shared" si="3"/>
        <v>6822</v>
      </c>
      <c r="J15" s="104">
        <f t="shared" si="3"/>
        <v>3278</v>
      </c>
      <c r="K15" s="104">
        <f t="shared" si="3"/>
        <v>847</v>
      </c>
      <c r="L15" s="104">
        <f t="shared" si="3"/>
        <v>343</v>
      </c>
      <c r="M15" s="104">
        <f t="shared" si="3"/>
        <v>58835</v>
      </c>
    </row>
    <row r="16" spans="1:13" s="62" customFormat="1" ht="16.899999999999999" customHeight="1" x14ac:dyDescent="0.2">
      <c r="A16" s="95"/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3" s="62" customFormat="1" ht="16.899999999999999" customHeight="1" x14ac:dyDescent="0.2">
      <c r="A17" s="95"/>
      <c r="B17" s="162"/>
      <c r="C17" s="162"/>
      <c r="D17" s="162"/>
      <c r="E17" s="162"/>
      <c r="F17" s="162"/>
      <c r="G17" s="162"/>
      <c r="H17" s="162"/>
      <c r="I17" s="162"/>
      <c r="J17" s="162"/>
    </row>
    <row r="18" spans="1:13" s="62" customFormat="1" ht="13.9" customHeight="1" x14ac:dyDescent="0.2"/>
    <row r="19" spans="1:13" s="62" customFormat="1" ht="13.9" customHeight="1" x14ac:dyDescent="0.15">
      <c r="A19" s="61" t="s">
        <v>1</v>
      </c>
      <c r="B19" s="59"/>
      <c r="C19" s="59"/>
      <c r="D19" s="59"/>
      <c r="E19" s="59"/>
      <c r="F19" s="59"/>
      <c r="G19" s="59"/>
      <c r="H19" s="59"/>
      <c r="I19" s="59"/>
      <c r="J19" s="59"/>
    </row>
    <row r="20" spans="1:13" s="62" customFormat="1" ht="13.9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13" s="89" customFormat="1" ht="15.6" customHeight="1" x14ac:dyDescent="0.2">
      <c r="A21" s="179" t="s">
        <v>177</v>
      </c>
      <c r="B21" s="182" t="s">
        <v>178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3" t="s">
        <v>16</v>
      </c>
    </row>
    <row r="22" spans="1:13" s="89" customFormat="1" ht="18" customHeight="1" x14ac:dyDescent="0.2">
      <c r="A22" s="181"/>
      <c r="B22" s="63" t="s">
        <v>17</v>
      </c>
      <c r="C22" s="63" t="s">
        <v>18</v>
      </c>
      <c r="D22" s="63" t="s">
        <v>19</v>
      </c>
      <c r="E22" s="63" t="s">
        <v>20</v>
      </c>
      <c r="F22" s="63" t="s">
        <v>21</v>
      </c>
      <c r="G22" s="63" t="s">
        <v>22</v>
      </c>
      <c r="H22" s="63" t="s">
        <v>23</v>
      </c>
      <c r="I22" s="63" t="s">
        <v>24</v>
      </c>
      <c r="J22" s="63" t="s">
        <v>25</v>
      </c>
      <c r="K22" s="63" t="s">
        <v>26</v>
      </c>
      <c r="L22" s="63" t="s">
        <v>61</v>
      </c>
      <c r="M22" s="184"/>
    </row>
    <row r="23" spans="1:13" s="62" customFormat="1" ht="13.9" customHeight="1" x14ac:dyDescent="0.2">
      <c r="A23" s="64" t="s">
        <v>179</v>
      </c>
      <c r="B23" s="93">
        <v>341</v>
      </c>
      <c r="C23" s="93">
        <v>2161</v>
      </c>
      <c r="D23" s="93">
        <v>3966</v>
      </c>
      <c r="E23" s="93">
        <v>3435</v>
      </c>
      <c r="F23" s="93">
        <v>2570</v>
      </c>
      <c r="G23" s="93">
        <v>2012</v>
      </c>
      <c r="H23" s="93">
        <v>1503</v>
      </c>
      <c r="I23" s="93">
        <v>1017</v>
      </c>
      <c r="J23" s="93">
        <v>720</v>
      </c>
      <c r="K23" s="93">
        <v>266</v>
      </c>
      <c r="L23" s="93">
        <v>138</v>
      </c>
      <c r="M23" s="93">
        <v>18128</v>
      </c>
    </row>
    <row r="24" spans="1:13" s="62" customFormat="1" ht="13.9" customHeight="1" x14ac:dyDescent="0.2">
      <c r="A24" s="62" t="s">
        <v>180</v>
      </c>
      <c r="B24" s="97">
        <v>189</v>
      </c>
      <c r="C24" s="97">
        <v>1164</v>
      </c>
      <c r="D24" s="97">
        <v>1846</v>
      </c>
      <c r="E24" s="97">
        <v>1632</v>
      </c>
      <c r="F24" s="97">
        <v>1231</v>
      </c>
      <c r="G24" s="97">
        <v>917</v>
      </c>
      <c r="H24" s="97">
        <v>719</v>
      </c>
      <c r="I24" s="97">
        <v>484</v>
      </c>
      <c r="J24" s="97">
        <v>345</v>
      </c>
      <c r="K24" s="97">
        <v>137</v>
      </c>
      <c r="L24" s="97">
        <v>81</v>
      </c>
      <c r="M24" s="97">
        <v>8744</v>
      </c>
    </row>
    <row r="25" spans="1:13" s="62" customFormat="1" ht="13.9" customHeight="1" x14ac:dyDescent="0.2">
      <c r="A25" s="98" t="s">
        <v>181</v>
      </c>
      <c r="B25" s="97">
        <v>152</v>
      </c>
      <c r="C25" s="97">
        <v>997</v>
      </c>
      <c r="D25" s="97">
        <v>2120</v>
      </c>
      <c r="E25" s="97">
        <v>1803</v>
      </c>
      <c r="F25" s="97">
        <v>1339</v>
      </c>
      <c r="G25" s="97">
        <v>1095</v>
      </c>
      <c r="H25" s="97">
        <v>784</v>
      </c>
      <c r="I25" s="97">
        <v>533</v>
      </c>
      <c r="J25" s="97">
        <v>375</v>
      </c>
      <c r="K25" s="97">
        <v>129</v>
      </c>
      <c r="L25" s="97">
        <v>58</v>
      </c>
      <c r="M25" s="97">
        <v>9385</v>
      </c>
    </row>
    <row r="26" spans="1:13" s="62" customFormat="1" ht="13.9" customHeight="1" x14ac:dyDescent="0.2">
      <c r="A26" s="64" t="s">
        <v>182</v>
      </c>
      <c r="B26" s="65">
        <v>125</v>
      </c>
      <c r="C26" s="65">
        <v>2196</v>
      </c>
      <c r="D26" s="65">
        <v>6883</v>
      </c>
      <c r="E26" s="65">
        <v>12560</v>
      </c>
      <c r="F26" s="65">
        <v>16392</v>
      </c>
      <c r="G26" s="65">
        <v>17395</v>
      </c>
      <c r="H26" s="65">
        <v>17107</v>
      </c>
      <c r="I26" s="65">
        <v>15079</v>
      </c>
      <c r="J26" s="65">
        <v>10853</v>
      </c>
      <c r="K26" s="65">
        <v>3134</v>
      </c>
      <c r="L26" s="65">
        <v>1197</v>
      </c>
      <c r="M26" s="65">
        <v>102920</v>
      </c>
    </row>
    <row r="27" spans="1:13" s="62" customFormat="1" ht="13.9" customHeight="1" x14ac:dyDescent="0.2">
      <c r="A27" s="62" t="s">
        <v>180</v>
      </c>
      <c r="B27" s="97">
        <v>82</v>
      </c>
      <c r="C27" s="97">
        <v>1295</v>
      </c>
      <c r="D27" s="97">
        <v>3675</v>
      </c>
      <c r="E27" s="97">
        <v>6466</v>
      </c>
      <c r="F27" s="97">
        <v>8008</v>
      </c>
      <c r="G27" s="97">
        <v>8200</v>
      </c>
      <c r="H27" s="97">
        <v>7824</v>
      </c>
      <c r="I27" s="97">
        <v>6855</v>
      </c>
      <c r="J27" s="97">
        <v>4651</v>
      </c>
      <c r="K27" s="97">
        <v>1701</v>
      </c>
      <c r="L27" s="97">
        <v>757</v>
      </c>
      <c r="M27" s="97">
        <v>49513</v>
      </c>
    </row>
    <row r="28" spans="1:13" s="62" customFormat="1" ht="13.9" customHeight="1" x14ac:dyDescent="0.2">
      <c r="A28" s="98" t="s">
        <v>181</v>
      </c>
      <c r="B28" s="97">
        <v>44</v>
      </c>
      <c r="C28" s="97">
        <v>901</v>
      </c>
      <c r="D28" s="97">
        <v>3208</v>
      </c>
      <c r="E28" s="97">
        <v>6094</v>
      </c>
      <c r="F28" s="97">
        <v>8383</v>
      </c>
      <c r="G28" s="97">
        <v>9195</v>
      </c>
      <c r="H28" s="97">
        <v>9282</v>
      </c>
      <c r="I28" s="97">
        <v>8224</v>
      </c>
      <c r="J28" s="97">
        <v>6202</v>
      </c>
      <c r="K28" s="97">
        <v>1433</v>
      </c>
      <c r="L28" s="97">
        <v>440</v>
      </c>
      <c r="M28" s="97">
        <v>53406</v>
      </c>
    </row>
    <row r="29" spans="1:13" s="62" customFormat="1" ht="13.9" customHeight="1" x14ac:dyDescent="0.2">
      <c r="A29" s="99" t="s">
        <v>16</v>
      </c>
      <c r="B29" s="100">
        <v>466</v>
      </c>
      <c r="C29" s="100">
        <v>4357</v>
      </c>
      <c r="D29" s="100">
        <v>10849</v>
      </c>
      <c r="E29" s="100">
        <v>15994</v>
      </c>
      <c r="F29" s="100">
        <v>18961</v>
      </c>
      <c r="G29" s="100">
        <v>19407</v>
      </c>
      <c r="H29" s="100">
        <v>18610</v>
      </c>
      <c r="I29" s="100">
        <v>16096</v>
      </c>
      <c r="J29" s="100">
        <v>11573</v>
      </c>
      <c r="K29" s="100">
        <v>3400</v>
      </c>
      <c r="L29" s="100">
        <v>1335</v>
      </c>
      <c r="M29" s="100">
        <v>121048</v>
      </c>
    </row>
    <row r="30" spans="1:13" s="62" customFormat="1" ht="13.9" customHeight="1" x14ac:dyDescent="0.2">
      <c r="A30" s="101" t="s">
        <v>183</v>
      </c>
      <c r="B30" s="102">
        <v>270</v>
      </c>
      <c r="C30" s="102">
        <v>2459</v>
      </c>
      <c r="D30" s="102">
        <v>5521</v>
      </c>
      <c r="E30" s="102">
        <v>8098</v>
      </c>
      <c r="F30" s="102">
        <v>9239</v>
      </c>
      <c r="G30" s="102">
        <v>9117</v>
      </c>
      <c r="H30" s="102">
        <v>8543</v>
      </c>
      <c r="I30" s="102">
        <v>7339</v>
      </c>
      <c r="J30" s="102">
        <v>4996</v>
      </c>
      <c r="K30" s="102">
        <v>1838</v>
      </c>
      <c r="L30" s="102">
        <v>837</v>
      </c>
      <c r="M30" s="102">
        <v>58257</v>
      </c>
    </row>
    <row r="31" spans="1:13" s="62" customFormat="1" ht="13.9" customHeight="1" x14ac:dyDescent="0.2">
      <c r="A31" s="103" t="s">
        <v>184</v>
      </c>
      <c r="B31" s="104">
        <v>196</v>
      </c>
      <c r="C31" s="104">
        <v>1898</v>
      </c>
      <c r="D31" s="104">
        <v>5328</v>
      </c>
      <c r="E31" s="104">
        <v>7896</v>
      </c>
      <c r="F31" s="104">
        <v>9722</v>
      </c>
      <c r="G31" s="104">
        <v>10290</v>
      </c>
      <c r="H31" s="104">
        <v>10067</v>
      </c>
      <c r="I31" s="104">
        <v>8757</v>
      </c>
      <c r="J31" s="104">
        <v>6577</v>
      </c>
      <c r="K31" s="104">
        <v>1562</v>
      </c>
      <c r="L31" s="104">
        <v>498</v>
      </c>
      <c r="M31" s="104">
        <v>62791</v>
      </c>
    </row>
    <row r="32" spans="1:13" s="2" customFormat="1" ht="12.75" x14ac:dyDescent="0.2"/>
    <row r="33" spans="1:13" s="2" customFormat="1" ht="12.75" x14ac:dyDescent="0.2">
      <c r="A33" s="68" t="s">
        <v>13</v>
      </c>
      <c r="D33" s="69"/>
    </row>
    <row r="34" spans="1:13" s="62" customFormat="1" ht="13.9" customHeight="1" x14ac:dyDescent="0.2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1:13" s="62" customFormat="1" ht="13.9" customHeight="1" x14ac:dyDescent="0.2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</row>
    <row r="36" spans="1:13" s="62" customFormat="1" ht="13.9" customHeight="1" x14ac:dyDescent="0.2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</row>
    <row r="37" spans="1:13" s="62" customFormat="1" ht="13.9" customHeight="1" x14ac:dyDescent="0.2"/>
    <row r="38" spans="1:13" s="62" customFormat="1" ht="13.9" customHeight="1" x14ac:dyDescent="0.2"/>
    <row r="39" spans="1:13" s="62" customFormat="1" ht="13.9" customHeight="1" x14ac:dyDescent="0.2"/>
    <row r="40" spans="1:13" s="62" customFormat="1" ht="13.9" customHeight="1" x14ac:dyDescent="0.2"/>
    <row r="41" spans="1:13" s="62" customFormat="1" ht="13.9" customHeight="1" x14ac:dyDescent="0.2"/>
    <row r="42" spans="1:13" s="62" customFormat="1" ht="13.9" customHeight="1" x14ac:dyDescent="0.2"/>
    <row r="43" spans="1:13" s="62" customFormat="1" ht="13.9" customHeight="1" x14ac:dyDescent="0.2"/>
    <row r="44" spans="1:13" s="62" customFormat="1" ht="13.9" customHeight="1" x14ac:dyDescent="0.2"/>
    <row r="45" spans="1:13" s="62" customFormat="1" ht="13.9" customHeight="1" x14ac:dyDescent="0.2"/>
    <row r="46" spans="1:13" s="62" customFormat="1" ht="13.9" customHeight="1" x14ac:dyDescent="0.2"/>
    <row r="47" spans="1:13" s="62" customFormat="1" ht="13.9" customHeight="1" x14ac:dyDescent="0.2"/>
    <row r="48" spans="1:13" s="62" customFormat="1" ht="13.9" customHeight="1" x14ac:dyDescent="0.2"/>
    <row r="49" s="62" customFormat="1" ht="13.9" customHeight="1" x14ac:dyDescent="0.2"/>
    <row r="50" s="62" customFormat="1" ht="13.9" customHeight="1" x14ac:dyDescent="0.2"/>
    <row r="51" s="62" customFormat="1" ht="13.9" customHeight="1" x14ac:dyDescent="0.2"/>
    <row r="52" s="62" customFormat="1" ht="13.9" customHeight="1" x14ac:dyDescent="0.2"/>
    <row r="53" s="62" customFormat="1" ht="13.9" customHeight="1" x14ac:dyDescent="0.2"/>
    <row r="54" s="62" customFormat="1" ht="13.9" customHeight="1" x14ac:dyDescent="0.2"/>
    <row r="55" s="62" customFormat="1" ht="13.9" customHeight="1" x14ac:dyDescent="0.2"/>
    <row r="56" s="62" customFormat="1" ht="13.9" customHeight="1" x14ac:dyDescent="0.2"/>
    <row r="57" s="62" customFormat="1" ht="13.9" customHeight="1" x14ac:dyDescent="0.2"/>
    <row r="58" s="62" customFormat="1" ht="13.9" customHeight="1" x14ac:dyDescent="0.2"/>
    <row r="59" s="62" customFormat="1" ht="13.9" customHeight="1" x14ac:dyDescent="0.2"/>
    <row r="60" s="62" customFormat="1" ht="13.9" customHeight="1" x14ac:dyDescent="0.2"/>
    <row r="61" s="62" customFormat="1" ht="13.9" customHeight="1" x14ac:dyDescent="0.2"/>
    <row r="62" s="62" customFormat="1" ht="13.9" customHeight="1" x14ac:dyDescent="0.2"/>
    <row r="63" s="62" customFormat="1" ht="13.9" customHeight="1" x14ac:dyDescent="0.2"/>
    <row r="64" s="62" customFormat="1" ht="13.9" customHeight="1" x14ac:dyDescent="0.2"/>
    <row r="65" s="62" customFormat="1" ht="13.9" customHeight="1" x14ac:dyDescent="0.2"/>
    <row r="66" s="62" customFormat="1" ht="13.9" customHeight="1" x14ac:dyDescent="0.2"/>
    <row r="67" s="62" customFormat="1" ht="13.9" customHeight="1" x14ac:dyDescent="0.2"/>
    <row r="68" s="62" customFormat="1" ht="13.9" customHeight="1" x14ac:dyDescent="0.2"/>
    <row r="69" s="62" customFormat="1" ht="13.9" customHeight="1" x14ac:dyDescent="0.2"/>
    <row r="70" s="62" customFormat="1" ht="13.9" customHeight="1" x14ac:dyDescent="0.2"/>
    <row r="71" s="62" customFormat="1" ht="13.9" customHeight="1" x14ac:dyDescent="0.2"/>
    <row r="72" s="62" customFormat="1" ht="13.9" customHeight="1" x14ac:dyDescent="0.2"/>
    <row r="73" s="62" customFormat="1" ht="13.9" customHeight="1" x14ac:dyDescent="0.2"/>
    <row r="74" s="62" customFormat="1" ht="13.9" customHeight="1" x14ac:dyDescent="0.2"/>
  </sheetData>
  <mergeCells count="7">
    <mergeCell ref="A5:A6"/>
    <mergeCell ref="B5:L5"/>
    <mergeCell ref="M5:M6"/>
    <mergeCell ref="A1:M1"/>
    <mergeCell ref="A21:A22"/>
    <mergeCell ref="B21:L21"/>
    <mergeCell ref="M21:M22"/>
  </mergeCells>
  <pageMargins left="0.18" right="0.18" top="0.48" bottom="0.66" header="0.42" footer="0.5"/>
  <pageSetup paperSize="9" scale="7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sqref="A1:C1"/>
    </sheetView>
  </sheetViews>
  <sheetFormatPr defaultColWidth="76.140625" defaultRowHeight="12.75" x14ac:dyDescent="0.2"/>
  <cols>
    <col min="1" max="1" width="76.140625" style="34"/>
    <col min="2" max="3" width="10.42578125" style="34" customWidth="1"/>
    <col min="4" max="16384" width="76.140625" style="34"/>
  </cols>
  <sheetData>
    <row r="1" spans="1:13" ht="12.75" customHeight="1" x14ac:dyDescent="0.2">
      <c r="A1" s="193" t="s">
        <v>263</v>
      </c>
      <c r="B1" s="193"/>
      <c r="C1" s="193"/>
      <c r="D1" s="115"/>
      <c r="E1" s="115"/>
      <c r="F1" s="115"/>
      <c r="G1" s="115"/>
      <c r="H1" s="115"/>
      <c r="I1" s="115"/>
      <c r="J1" s="115"/>
      <c r="K1" s="115"/>
      <c r="L1" s="115"/>
      <c r="M1" s="114"/>
    </row>
    <row r="2" spans="1:13" ht="10.5" customHeight="1" x14ac:dyDescent="0.2">
      <c r="B2" s="71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129" customFormat="1" x14ac:dyDescent="0.2">
      <c r="A3" s="126" t="s">
        <v>112</v>
      </c>
      <c r="B3" s="127" t="s">
        <v>59</v>
      </c>
      <c r="C3" s="128" t="s">
        <v>60</v>
      </c>
    </row>
    <row r="4" spans="1:13" s="129" customFormat="1" x14ac:dyDescent="0.2">
      <c r="A4" s="130" t="s">
        <v>121</v>
      </c>
      <c r="B4" s="131">
        <v>2730</v>
      </c>
      <c r="C4" s="131">
        <v>1729</v>
      </c>
      <c r="D4" s="132"/>
      <c r="E4" s="34"/>
    </row>
    <row r="5" spans="1:13" x14ac:dyDescent="0.2">
      <c r="A5" s="130" t="s">
        <v>122</v>
      </c>
      <c r="B5" s="131">
        <v>230</v>
      </c>
      <c r="C5" s="131">
        <v>164</v>
      </c>
      <c r="D5" s="132"/>
    </row>
    <row r="6" spans="1:13" x14ac:dyDescent="0.2">
      <c r="A6" s="130" t="s">
        <v>123</v>
      </c>
      <c r="B6" s="131">
        <v>20088</v>
      </c>
      <c r="C6" s="131">
        <v>14653</v>
      </c>
      <c r="D6" s="132"/>
    </row>
    <row r="7" spans="1:13" x14ac:dyDescent="0.2">
      <c r="A7" s="130" t="s">
        <v>124</v>
      </c>
      <c r="B7" s="131">
        <v>1133</v>
      </c>
      <c r="C7" s="131">
        <v>948</v>
      </c>
      <c r="D7" s="132"/>
    </row>
    <row r="8" spans="1:13" x14ac:dyDescent="0.2">
      <c r="A8" s="130" t="s">
        <v>125</v>
      </c>
      <c r="B8" s="131">
        <v>919</v>
      </c>
      <c r="C8" s="131">
        <v>683</v>
      </c>
      <c r="D8" s="132"/>
    </row>
    <row r="9" spans="1:13" x14ac:dyDescent="0.2">
      <c r="A9" s="130" t="s">
        <v>126</v>
      </c>
      <c r="B9" s="131">
        <v>7270</v>
      </c>
      <c r="C9" s="131">
        <v>6105</v>
      </c>
      <c r="D9" s="132"/>
    </row>
    <row r="10" spans="1:13" x14ac:dyDescent="0.2">
      <c r="A10" s="130" t="s">
        <v>127</v>
      </c>
      <c r="B10" s="131">
        <v>16416</v>
      </c>
      <c r="C10" s="131">
        <v>8571</v>
      </c>
      <c r="D10" s="132"/>
    </row>
    <row r="11" spans="1:13" x14ac:dyDescent="0.2">
      <c r="A11" s="130" t="s">
        <v>128</v>
      </c>
      <c r="B11" s="131">
        <v>7814</v>
      </c>
      <c r="C11" s="131">
        <v>6157</v>
      </c>
      <c r="D11" s="132"/>
    </row>
    <row r="12" spans="1:13" x14ac:dyDescent="0.2">
      <c r="A12" s="130" t="s">
        <v>129</v>
      </c>
      <c r="B12" s="131">
        <v>11428</v>
      </c>
      <c r="C12" s="131">
        <v>5822</v>
      </c>
      <c r="D12" s="132"/>
    </row>
    <row r="13" spans="1:13" x14ac:dyDescent="0.2">
      <c r="A13" s="130" t="s">
        <v>130</v>
      </c>
      <c r="B13" s="131">
        <v>6014</v>
      </c>
      <c r="C13" s="131">
        <v>3335</v>
      </c>
      <c r="D13" s="132"/>
    </row>
    <row r="14" spans="1:13" x14ac:dyDescent="0.2">
      <c r="A14" s="130" t="s">
        <v>131</v>
      </c>
      <c r="B14" s="131">
        <v>8780</v>
      </c>
      <c r="C14" s="131">
        <v>4394</v>
      </c>
      <c r="D14" s="132"/>
    </row>
    <row r="15" spans="1:13" x14ac:dyDescent="0.2">
      <c r="A15" s="130" t="s">
        <v>132</v>
      </c>
      <c r="B15" s="131">
        <v>1496</v>
      </c>
      <c r="C15" s="131">
        <v>761</v>
      </c>
      <c r="D15" s="132"/>
    </row>
    <row r="16" spans="1:13" x14ac:dyDescent="0.2">
      <c r="A16" s="130" t="s">
        <v>133</v>
      </c>
      <c r="B16" s="131">
        <v>20655</v>
      </c>
      <c r="C16" s="131">
        <v>10882</v>
      </c>
      <c r="D16" s="132"/>
    </row>
    <row r="17" spans="1:4" x14ac:dyDescent="0.2">
      <c r="A17" s="130" t="s">
        <v>134</v>
      </c>
      <c r="B17" s="131">
        <v>2208</v>
      </c>
      <c r="C17" s="131">
        <v>907</v>
      </c>
      <c r="D17" s="132"/>
    </row>
    <row r="18" spans="1:4" x14ac:dyDescent="0.2">
      <c r="A18" s="130" t="s">
        <v>135</v>
      </c>
      <c r="B18" s="131">
        <v>12626</v>
      </c>
      <c r="C18" s="131">
        <v>5619</v>
      </c>
      <c r="D18" s="132"/>
    </row>
    <row r="19" spans="1:4" x14ac:dyDescent="0.2">
      <c r="A19" s="130" t="s">
        <v>136</v>
      </c>
      <c r="B19" s="131">
        <v>11475</v>
      </c>
      <c r="C19" s="131">
        <v>3541</v>
      </c>
      <c r="D19" s="132"/>
    </row>
    <row r="20" spans="1:4" x14ac:dyDescent="0.2">
      <c r="A20" s="130" t="s">
        <v>137</v>
      </c>
      <c r="B20" s="131">
        <v>17507</v>
      </c>
      <c r="C20" s="131">
        <v>5858</v>
      </c>
      <c r="D20" s="132"/>
    </row>
    <row r="21" spans="1:4" x14ac:dyDescent="0.2">
      <c r="A21" s="130" t="s">
        <v>138</v>
      </c>
      <c r="B21" s="131">
        <v>4164</v>
      </c>
      <c r="C21" s="131">
        <v>2130</v>
      </c>
      <c r="D21" s="132"/>
    </row>
    <row r="22" spans="1:4" x14ac:dyDescent="0.2">
      <c r="A22" s="130" t="s">
        <v>139</v>
      </c>
      <c r="B22" s="131">
        <v>6979</v>
      </c>
      <c r="C22" s="131">
        <v>2720</v>
      </c>
      <c r="D22" s="132"/>
    </row>
    <row r="23" spans="1:4" ht="33.75" x14ac:dyDescent="0.2">
      <c r="A23" s="130" t="s">
        <v>140</v>
      </c>
      <c r="B23" s="131">
        <v>5680</v>
      </c>
      <c r="C23" s="131">
        <v>790</v>
      </c>
      <c r="D23" s="132"/>
    </row>
    <row r="24" spans="1:4" x14ac:dyDescent="0.2">
      <c r="A24" s="130" t="s">
        <v>141</v>
      </c>
      <c r="B24" s="131">
        <v>157</v>
      </c>
      <c r="C24" s="131">
        <v>72</v>
      </c>
      <c r="D24" s="132"/>
    </row>
    <row r="25" spans="1:4" x14ac:dyDescent="0.2">
      <c r="A25" s="126" t="s">
        <v>16</v>
      </c>
      <c r="B25" s="133">
        <v>165768</v>
      </c>
      <c r="C25" s="133">
        <v>85840</v>
      </c>
      <c r="D25" s="132"/>
    </row>
    <row r="26" spans="1:4" s="2" customFormat="1" x14ac:dyDescent="0.2"/>
    <row r="27" spans="1:4" s="2" customFormat="1" x14ac:dyDescent="0.2">
      <c r="A27" s="68" t="s">
        <v>13</v>
      </c>
      <c r="D27" s="6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6"/>
  <sheetViews>
    <sheetView zoomScale="96" zoomScaleNormal="96" workbookViewId="0">
      <selection sqref="A1:M1"/>
    </sheetView>
  </sheetViews>
  <sheetFormatPr defaultColWidth="8.85546875" defaultRowHeight="10.5" x14ac:dyDescent="0.15"/>
  <cols>
    <col min="1" max="1" width="32.5703125" style="59" customWidth="1"/>
    <col min="2" max="13" width="11.7109375" style="59" bestFit="1" customWidth="1"/>
    <col min="14" max="256" width="8.85546875" style="59"/>
    <col min="257" max="257" width="32.5703125" style="59" customWidth="1"/>
    <col min="258" max="269" width="11.7109375" style="59" bestFit="1" customWidth="1"/>
    <col min="270" max="512" width="8.85546875" style="59"/>
    <col min="513" max="513" width="32.5703125" style="59" customWidth="1"/>
    <col min="514" max="525" width="11.7109375" style="59" bestFit="1" customWidth="1"/>
    <col min="526" max="768" width="8.85546875" style="59"/>
    <col min="769" max="769" width="32.5703125" style="59" customWidth="1"/>
    <col min="770" max="781" width="11.7109375" style="59" bestFit="1" customWidth="1"/>
    <col min="782" max="1024" width="8.85546875" style="59"/>
    <col min="1025" max="1025" width="32.5703125" style="59" customWidth="1"/>
    <col min="1026" max="1037" width="11.7109375" style="59" bestFit="1" customWidth="1"/>
    <col min="1038" max="1280" width="8.85546875" style="59"/>
    <col min="1281" max="1281" width="32.5703125" style="59" customWidth="1"/>
    <col min="1282" max="1293" width="11.7109375" style="59" bestFit="1" customWidth="1"/>
    <col min="1294" max="1536" width="8.85546875" style="59"/>
    <col min="1537" max="1537" width="32.5703125" style="59" customWidth="1"/>
    <col min="1538" max="1549" width="11.7109375" style="59" bestFit="1" customWidth="1"/>
    <col min="1550" max="1792" width="8.85546875" style="59"/>
    <col min="1793" max="1793" width="32.5703125" style="59" customWidth="1"/>
    <col min="1794" max="1805" width="11.7109375" style="59" bestFit="1" customWidth="1"/>
    <col min="1806" max="2048" width="8.85546875" style="59"/>
    <col min="2049" max="2049" width="32.5703125" style="59" customWidth="1"/>
    <col min="2050" max="2061" width="11.7109375" style="59" bestFit="1" customWidth="1"/>
    <col min="2062" max="2304" width="8.85546875" style="59"/>
    <col min="2305" max="2305" width="32.5703125" style="59" customWidth="1"/>
    <col min="2306" max="2317" width="11.7109375" style="59" bestFit="1" customWidth="1"/>
    <col min="2318" max="2560" width="8.85546875" style="59"/>
    <col min="2561" max="2561" width="32.5703125" style="59" customWidth="1"/>
    <col min="2562" max="2573" width="11.7109375" style="59" bestFit="1" customWidth="1"/>
    <col min="2574" max="2816" width="8.85546875" style="59"/>
    <col min="2817" max="2817" width="32.5703125" style="59" customWidth="1"/>
    <col min="2818" max="2829" width="11.7109375" style="59" bestFit="1" customWidth="1"/>
    <col min="2830" max="3072" width="8.85546875" style="59"/>
    <col min="3073" max="3073" width="32.5703125" style="59" customWidth="1"/>
    <col min="3074" max="3085" width="11.7109375" style="59" bestFit="1" customWidth="1"/>
    <col min="3086" max="3328" width="8.85546875" style="59"/>
    <col min="3329" max="3329" width="32.5703125" style="59" customWidth="1"/>
    <col min="3330" max="3341" width="11.7109375" style="59" bestFit="1" customWidth="1"/>
    <col min="3342" max="3584" width="8.85546875" style="59"/>
    <col min="3585" max="3585" width="32.5703125" style="59" customWidth="1"/>
    <col min="3586" max="3597" width="11.7109375" style="59" bestFit="1" customWidth="1"/>
    <col min="3598" max="3840" width="8.85546875" style="59"/>
    <col min="3841" max="3841" width="32.5703125" style="59" customWidth="1"/>
    <col min="3842" max="3853" width="11.7109375" style="59" bestFit="1" customWidth="1"/>
    <col min="3854" max="4096" width="8.85546875" style="59"/>
    <col min="4097" max="4097" width="32.5703125" style="59" customWidth="1"/>
    <col min="4098" max="4109" width="11.7109375" style="59" bestFit="1" customWidth="1"/>
    <col min="4110" max="4352" width="8.85546875" style="59"/>
    <col min="4353" max="4353" width="32.5703125" style="59" customWidth="1"/>
    <col min="4354" max="4365" width="11.7109375" style="59" bestFit="1" customWidth="1"/>
    <col min="4366" max="4608" width="8.85546875" style="59"/>
    <col min="4609" max="4609" width="32.5703125" style="59" customWidth="1"/>
    <col min="4610" max="4621" width="11.7109375" style="59" bestFit="1" customWidth="1"/>
    <col min="4622" max="4864" width="8.85546875" style="59"/>
    <col min="4865" max="4865" width="32.5703125" style="59" customWidth="1"/>
    <col min="4866" max="4877" width="11.7109375" style="59" bestFit="1" customWidth="1"/>
    <col min="4878" max="5120" width="8.85546875" style="59"/>
    <col min="5121" max="5121" width="32.5703125" style="59" customWidth="1"/>
    <col min="5122" max="5133" width="11.7109375" style="59" bestFit="1" customWidth="1"/>
    <col min="5134" max="5376" width="8.85546875" style="59"/>
    <col min="5377" max="5377" width="32.5703125" style="59" customWidth="1"/>
    <col min="5378" max="5389" width="11.7109375" style="59" bestFit="1" customWidth="1"/>
    <col min="5390" max="5632" width="8.85546875" style="59"/>
    <col min="5633" max="5633" width="32.5703125" style="59" customWidth="1"/>
    <col min="5634" max="5645" width="11.7109375" style="59" bestFit="1" customWidth="1"/>
    <col min="5646" max="5888" width="8.85546875" style="59"/>
    <col min="5889" max="5889" width="32.5703125" style="59" customWidth="1"/>
    <col min="5890" max="5901" width="11.7109375" style="59" bestFit="1" customWidth="1"/>
    <col min="5902" max="6144" width="8.85546875" style="59"/>
    <col min="6145" max="6145" width="32.5703125" style="59" customWidth="1"/>
    <col min="6146" max="6157" width="11.7109375" style="59" bestFit="1" customWidth="1"/>
    <col min="6158" max="6400" width="8.85546875" style="59"/>
    <col min="6401" max="6401" width="32.5703125" style="59" customWidth="1"/>
    <col min="6402" max="6413" width="11.7109375" style="59" bestFit="1" customWidth="1"/>
    <col min="6414" max="6656" width="8.85546875" style="59"/>
    <col min="6657" max="6657" width="32.5703125" style="59" customWidth="1"/>
    <col min="6658" max="6669" width="11.7109375" style="59" bestFit="1" customWidth="1"/>
    <col min="6670" max="6912" width="8.85546875" style="59"/>
    <col min="6913" max="6913" width="32.5703125" style="59" customWidth="1"/>
    <col min="6914" max="6925" width="11.7109375" style="59" bestFit="1" customWidth="1"/>
    <col min="6926" max="7168" width="8.85546875" style="59"/>
    <col min="7169" max="7169" width="32.5703125" style="59" customWidth="1"/>
    <col min="7170" max="7181" width="11.7109375" style="59" bestFit="1" customWidth="1"/>
    <col min="7182" max="7424" width="8.85546875" style="59"/>
    <col min="7425" max="7425" width="32.5703125" style="59" customWidth="1"/>
    <col min="7426" max="7437" width="11.7109375" style="59" bestFit="1" customWidth="1"/>
    <col min="7438" max="7680" width="8.85546875" style="59"/>
    <col min="7681" max="7681" width="32.5703125" style="59" customWidth="1"/>
    <col min="7682" max="7693" width="11.7109375" style="59" bestFit="1" customWidth="1"/>
    <col min="7694" max="7936" width="8.85546875" style="59"/>
    <col min="7937" max="7937" width="32.5703125" style="59" customWidth="1"/>
    <col min="7938" max="7949" width="11.7109375" style="59" bestFit="1" customWidth="1"/>
    <col min="7950" max="8192" width="8.85546875" style="59"/>
    <col min="8193" max="8193" width="32.5703125" style="59" customWidth="1"/>
    <col min="8194" max="8205" width="11.7109375" style="59" bestFit="1" customWidth="1"/>
    <col min="8206" max="8448" width="8.85546875" style="59"/>
    <col min="8449" max="8449" width="32.5703125" style="59" customWidth="1"/>
    <col min="8450" max="8461" width="11.7109375" style="59" bestFit="1" customWidth="1"/>
    <col min="8462" max="8704" width="8.85546875" style="59"/>
    <col min="8705" max="8705" width="32.5703125" style="59" customWidth="1"/>
    <col min="8706" max="8717" width="11.7109375" style="59" bestFit="1" customWidth="1"/>
    <col min="8718" max="8960" width="8.85546875" style="59"/>
    <col min="8961" max="8961" width="32.5703125" style="59" customWidth="1"/>
    <col min="8962" max="8973" width="11.7109375" style="59" bestFit="1" customWidth="1"/>
    <col min="8974" max="9216" width="8.85546875" style="59"/>
    <col min="9217" max="9217" width="32.5703125" style="59" customWidth="1"/>
    <col min="9218" max="9229" width="11.7109375" style="59" bestFit="1" customWidth="1"/>
    <col min="9230" max="9472" width="8.85546875" style="59"/>
    <col min="9473" max="9473" width="32.5703125" style="59" customWidth="1"/>
    <col min="9474" max="9485" width="11.7109375" style="59" bestFit="1" customWidth="1"/>
    <col min="9486" max="9728" width="8.85546875" style="59"/>
    <col min="9729" max="9729" width="32.5703125" style="59" customWidth="1"/>
    <col min="9730" max="9741" width="11.7109375" style="59" bestFit="1" customWidth="1"/>
    <col min="9742" max="9984" width="8.85546875" style="59"/>
    <col min="9985" max="9985" width="32.5703125" style="59" customWidth="1"/>
    <col min="9986" max="9997" width="11.7109375" style="59" bestFit="1" customWidth="1"/>
    <col min="9998" max="10240" width="8.85546875" style="59"/>
    <col min="10241" max="10241" width="32.5703125" style="59" customWidth="1"/>
    <col min="10242" max="10253" width="11.7109375" style="59" bestFit="1" customWidth="1"/>
    <col min="10254" max="10496" width="8.85546875" style="59"/>
    <col min="10497" max="10497" width="32.5703125" style="59" customWidth="1"/>
    <col min="10498" max="10509" width="11.7109375" style="59" bestFit="1" customWidth="1"/>
    <col min="10510" max="10752" width="8.85546875" style="59"/>
    <col min="10753" max="10753" width="32.5703125" style="59" customWidth="1"/>
    <col min="10754" max="10765" width="11.7109375" style="59" bestFit="1" customWidth="1"/>
    <col min="10766" max="11008" width="8.85546875" style="59"/>
    <col min="11009" max="11009" width="32.5703125" style="59" customWidth="1"/>
    <col min="11010" max="11021" width="11.7109375" style="59" bestFit="1" customWidth="1"/>
    <col min="11022" max="11264" width="8.85546875" style="59"/>
    <col min="11265" max="11265" width="32.5703125" style="59" customWidth="1"/>
    <col min="11266" max="11277" width="11.7109375" style="59" bestFit="1" customWidth="1"/>
    <col min="11278" max="11520" width="8.85546875" style="59"/>
    <col min="11521" max="11521" width="32.5703125" style="59" customWidth="1"/>
    <col min="11522" max="11533" width="11.7109375" style="59" bestFit="1" customWidth="1"/>
    <col min="11534" max="11776" width="8.85546875" style="59"/>
    <col min="11777" max="11777" width="32.5703125" style="59" customWidth="1"/>
    <col min="11778" max="11789" width="11.7109375" style="59" bestFit="1" customWidth="1"/>
    <col min="11790" max="12032" width="8.85546875" style="59"/>
    <col min="12033" max="12033" width="32.5703125" style="59" customWidth="1"/>
    <col min="12034" max="12045" width="11.7109375" style="59" bestFit="1" customWidth="1"/>
    <col min="12046" max="12288" width="8.85546875" style="59"/>
    <col min="12289" max="12289" width="32.5703125" style="59" customWidth="1"/>
    <col min="12290" max="12301" width="11.7109375" style="59" bestFit="1" customWidth="1"/>
    <col min="12302" max="12544" width="8.85546875" style="59"/>
    <col min="12545" max="12545" width="32.5703125" style="59" customWidth="1"/>
    <col min="12546" max="12557" width="11.7109375" style="59" bestFit="1" customWidth="1"/>
    <col min="12558" max="12800" width="8.85546875" style="59"/>
    <col min="12801" max="12801" width="32.5703125" style="59" customWidth="1"/>
    <col min="12802" max="12813" width="11.7109375" style="59" bestFit="1" customWidth="1"/>
    <col min="12814" max="13056" width="8.85546875" style="59"/>
    <col min="13057" max="13057" width="32.5703125" style="59" customWidth="1"/>
    <col min="13058" max="13069" width="11.7109375" style="59" bestFit="1" customWidth="1"/>
    <col min="13070" max="13312" width="8.85546875" style="59"/>
    <col min="13313" max="13313" width="32.5703125" style="59" customWidth="1"/>
    <col min="13314" max="13325" width="11.7109375" style="59" bestFit="1" customWidth="1"/>
    <col min="13326" max="13568" width="8.85546875" style="59"/>
    <col min="13569" max="13569" width="32.5703125" style="59" customWidth="1"/>
    <col min="13570" max="13581" width="11.7109375" style="59" bestFit="1" customWidth="1"/>
    <col min="13582" max="13824" width="8.85546875" style="59"/>
    <col min="13825" max="13825" width="32.5703125" style="59" customWidth="1"/>
    <col min="13826" max="13837" width="11.7109375" style="59" bestFit="1" customWidth="1"/>
    <col min="13838" max="14080" width="8.85546875" style="59"/>
    <col min="14081" max="14081" width="32.5703125" style="59" customWidth="1"/>
    <col min="14082" max="14093" width="11.7109375" style="59" bestFit="1" customWidth="1"/>
    <col min="14094" max="14336" width="8.85546875" style="59"/>
    <col min="14337" max="14337" width="32.5703125" style="59" customWidth="1"/>
    <col min="14338" max="14349" width="11.7109375" style="59" bestFit="1" customWidth="1"/>
    <col min="14350" max="14592" width="8.85546875" style="59"/>
    <col min="14593" max="14593" width="32.5703125" style="59" customWidth="1"/>
    <col min="14594" max="14605" width="11.7109375" style="59" bestFit="1" customWidth="1"/>
    <col min="14606" max="14848" width="8.85546875" style="59"/>
    <col min="14849" max="14849" width="32.5703125" style="59" customWidth="1"/>
    <col min="14850" max="14861" width="11.7109375" style="59" bestFit="1" customWidth="1"/>
    <col min="14862" max="15104" width="8.85546875" style="59"/>
    <col min="15105" max="15105" width="32.5703125" style="59" customWidth="1"/>
    <col min="15106" max="15117" width="11.7109375" style="59" bestFit="1" customWidth="1"/>
    <col min="15118" max="15360" width="8.85546875" style="59"/>
    <col min="15361" max="15361" width="32.5703125" style="59" customWidth="1"/>
    <col min="15362" max="15373" width="11.7109375" style="59" bestFit="1" customWidth="1"/>
    <col min="15374" max="15616" width="8.85546875" style="59"/>
    <col min="15617" max="15617" width="32.5703125" style="59" customWidth="1"/>
    <col min="15618" max="15629" width="11.7109375" style="59" bestFit="1" customWidth="1"/>
    <col min="15630" max="15872" width="8.85546875" style="59"/>
    <col min="15873" max="15873" width="32.5703125" style="59" customWidth="1"/>
    <col min="15874" max="15885" width="11.7109375" style="59" bestFit="1" customWidth="1"/>
    <col min="15886" max="16128" width="8.85546875" style="59"/>
    <col min="16129" max="16129" width="32.5703125" style="59" customWidth="1"/>
    <col min="16130" max="16141" width="11.7109375" style="59" bestFit="1" customWidth="1"/>
    <col min="16142" max="16384" width="8.85546875" style="59"/>
  </cols>
  <sheetData>
    <row r="1" spans="1:34" ht="24.75" customHeight="1" x14ac:dyDescent="0.2">
      <c r="A1" s="178" t="s">
        <v>264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34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34" ht="11.25" x14ac:dyDescent="0.15">
      <c r="A3" s="61" t="s">
        <v>2</v>
      </c>
    </row>
    <row r="5" spans="1:34" s="89" customFormat="1" ht="16.899999999999999" customHeight="1" x14ac:dyDescent="0.2">
      <c r="A5" s="179" t="s">
        <v>42</v>
      </c>
      <c r="B5" s="182" t="s">
        <v>178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3" t="s">
        <v>16</v>
      </c>
    </row>
    <row r="6" spans="1:34" s="89" customFormat="1" ht="19.149999999999999" customHeight="1" x14ac:dyDescent="0.2">
      <c r="A6" s="181"/>
      <c r="B6" s="63" t="s">
        <v>17</v>
      </c>
      <c r="C6" s="63" t="s">
        <v>18</v>
      </c>
      <c r="D6" s="63" t="s">
        <v>19</v>
      </c>
      <c r="E6" s="63" t="s">
        <v>20</v>
      </c>
      <c r="F6" s="63" t="s">
        <v>21</v>
      </c>
      <c r="G6" s="63" t="s">
        <v>22</v>
      </c>
      <c r="H6" s="63" t="s">
        <v>23</v>
      </c>
      <c r="I6" s="63" t="s">
        <v>24</v>
      </c>
      <c r="J6" s="63" t="s">
        <v>25</v>
      </c>
      <c r="K6" s="63" t="s">
        <v>26</v>
      </c>
      <c r="L6" s="63" t="s">
        <v>61</v>
      </c>
      <c r="M6" s="184"/>
    </row>
    <row r="7" spans="1:34" s="62" customFormat="1" ht="13.9" customHeight="1" x14ac:dyDescent="0.2">
      <c r="A7" s="95" t="s">
        <v>43</v>
      </c>
      <c r="B7" s="91">
        <v>152</v>
      </c>
      <c r="C7" s="91">
        <v>796</v>
      </c>
      <c r="D7" s="91">
        <v>1466</v>
      </c>
      <c r="E7" s="91">
        <v>1788</v>
      </c>
      <c r="F7" s="91">
        <v>1653</v>
      </c>
      <c r="G7" s="91">
        <v>1146</v>
      </c>
      <c r="H7" s="91">
        <v>802</v>
      </c>
      <c r="I7" s="91">
        <v>481</v>
      </c>
      <c r="J7" s="91">
        <v>187</v>
      </c>
      <c r="K7" s="91">
        <v>95</v>
      </c>
      <c r="L7" s="91">
        <v>68</v>
      </c>
      <c r="M7" s="91">
        <v>8634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1:34" s="62" customFormat="1" ht="13.9" customHeight="1" x14ac:dyDescent="0.2">
      <c r="A8" s="64" t="s">
        <v>34</v>
      </c>
      <c r="B8" s="93">
        <v>108</v>
      </c>
      <c r="C8" s="93">
        <v>684</v>
      </c>
      <c r="D8" s="93">
        <v>1320</v>
      </c>
      <c r="E8" s="93">
        <v>1646</v>
      </c>
      <c r="F8" s="93">
        <v>1543</v>
      </c>
      <c r="G8" s="93">
        <v>1067</v>
      </c>
      <c r="H8" s="93">
        <v>759</v>
      </c>
      <c r="I8" s="93">
        <v>450</v>
      </c>
      <c r="J8" s="93">
        <v>174</v>
      </c>
      <c r="K8" s="93">
        <v>89</v>
      </c>
      <c r="L8" s="93">
        <v>63</v>
      </c>
      <c r="M8" s="93">
        <v>7903</v>
      </c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</row>
    <row r="9" spans="1:34" s="62" customFormat="1" ht="13.9" customHeight="1" x14ac:dyDescent="0.2">
      <c r="A9" s="64" t="s">
        <v>187</v>
      </c>
      <c r="B9" s="93">
        <v>44</v>
      </c>
      <c r="C9" s="93">
        <v>112</v>
      </c>
      <c r="D9" s="93">
        <v>146</v>
      </c>
      <c r="E9" s="93">
        <v>142</v>
      </c>
      <c r="F9" s="93">
        <v>110</v>
      </c>
      <c r="G9" s="93">
        <v>79</v>
      </c>
      <c r="H9" s="93">
        <v>43</v>
      </c>
      <c r="I9" s="93">
        <v>31</v>
      </c>
      <c r="J9" s="93">
        <v>13</v>
      </c>
      <c r="K9" s="93">
        <v>6</v>
      </c>
      <c r="L9" s="93">
        <v>5</v>
      </c>
      <c r="M9" s="93">
        <v>731</v>
      </c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</row>
    <row r="10" spans="1:34" s="62" customFormat="1" ht="13.9" customHeight="1" x14ac:dyDescent="0.2">
      <c r="A10" s="96" t="s">
        <v>188</v>
      </c>
      <c r="B10" s="93">
        <v>15</v>
      </c>
      <c r="C10" s="93">
        <v>25</v>
      </c>
      <c r="D10" s="93">
        <v>26</v>
      </c>
      <c r="E10" s="93">
        <v>18</v>
      </c>
      <c r="F10" s="93">
        <v>8</v>
      </c>
      <c r="G10" s="93">
        <v>5</v>
      </c>
      <c r="H10" s="93">
        <v>2</v>
      </c>
      <c r="I10" s="93">
        <v>1</v>
      </c>
      <c r="J10" s="93">
        <v>0</v>
      </c>
      <c r="K10" s="93">
        <v>1</v>
      </c>
      <c r="L10" s="93">
        <v>0</v>
      </c>
      <c r="M10" s="93">
        <v>101</v>
      </c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</row>
    <row r="11" spans="1:34" s="62" customFormat="1" ht="13.9" customHeight="1" x14ac:dyDescent="0.2">
      <c r="A11" s="96" t="s">
        <v>189</v>
      </c>
      <c r="B11" s="93">
        <v>24</v>
      </c>
      <c r="C11" s="93">
        <v>44</v>
      </c>
      <c r="D11" s="93">
        <v>73</v>
      </c>
      <c r="E11" s="93">
        <v>78</v>
      </c>
      <c r="F11" s="93">
        <v>71</v>
      </c>
      <c r="G11" s="93">
        <v>62</v>
      </c>
      <c r="H11" s="93">
        <v>27</v>
      </c>
      <c r="I11" s="93">
        <v>28</v>
      </c>
      <c r="J11" s="93">
        <v>7</v>
      </c>
      <c r="K11" s="93">
        <v>5</v>
      </c>
      <c r="L11" s="93">
        <v>4</v>
      </c>
      <c r="M11" s="93">
        <v>423</v>
      </c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</row>
    <row r="12" spans="1:34" s="62" customFormat="1" ht="13.9" customHeight="1" x14ac:dyDescent="0.2">
      <c r="A12" s="96" t="s">
        <v>190</v>
      </c>
      <c r="B12" s="93">
        <v>5</v>
      </c>
      <c r="C12" s="93">
        <v>43</v>
      </c>
      <c r="D12" s="93">
        <v>47</v>
      </c>
      <c r="E12" s="93">
        <v>46</v>
      </c>
      <c r="F12" s="93">
        <v>31</v>
      </c>
      <c r="G12" s="93">
        <v>12</v>
      </c>
      <c r="H12" s="93">
        <v>14</v>
      </c>
      <c r="I12" s="93">
        <v>2</v>
      </c>
      <c r="J12" s="93">
        <v>6</v>
      </c>
      <c r="K12" s="93">
        <v>0</v>
      </c>
      <c r="L12" s="93">
        <v>1</v>
      </c>
      <c r="M12" s="93">
        <v>207</v>
      </c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</row>
    <row r="13" spans="1:34" s="62" customFormat="1" ht="13.9" customHeight="1" x14ac:dyDescent="0.2">
      <c r="A13" s="95" t="s">
        <v>6</v>
      </c>
      <c r="B13" s="91">
        <v>477</v>
      </c>
      <c r="C13" s="91">
        <v>447</v>
      </c>
      <c r="D13" s="91">
        <v>481</v>
      </c>
      <c r="E13" s="91">
        <v>386</v>
      </c>
      <c r="F13" s="91">
        <v>284</v>
      </c>
      <c r="G13" s="91">
        <v>225</v>
      </c>
      <c r="H13" s="91">
        <v>148</v>
      </c>
      <c r="I13" s="91">
        <v>103</v>
      </c>
      <c r="J13" s="91">
        <v>115</v>
      </c>
      <c r="K13" s="91">
        <v>145</v>
      </c>
      <c r="L13" s="91">
        <v>340</v>
      </c>
      <c r="M13" s="91">
        <v>3151</v>
      </c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</row>
    <row r="14" spans="1:34" s="62" customFormat="1" ht="13.9" customHeight="1" x14ac:dyDescent="0.2">
      <c r="A14" s="64" t="s">
        <v>191</v>
      </c>
      <c r="B14" s="93">
        <v>388</v>
      </c>
      <c r="C14" s="93">
        <v>268</v>
      </c>
      <c r="D14" s="93">
        <v>187</v>
      </c>
      <c r="E14" s="93">
        <v>74</v>
      </c>
      <c r="F14" s="93">
        <v>31</v>
      </c>
      <c r="G14" s="93">
        <v>10</v>
      </c>
      <c r="H14" s="93">
        <v>3</v>
      </c>
      <c r="I14" s="93">
        <v>0</v>
      </c>
      <c r="J14" s="93">
        <v>0</v>
      </c>
      <c r="K14" s="93">
        <v>0</v>
      </c>
      <c r="L14" s="93">
        <v>0</v>
      </c>
      <c r="M14" s="93">
        <v>961</v>
      </c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</row>
    <row r="15" spans="1:34" s="62" customFormat="1" ht="13.9" customHeight="1" x14ac:dyDescent="0.2">
      <c r="A15" s="64" t="s">
        <v>192</v>
      </c>
      <c r="B15" s="93">
        <v>24</v>
      </c>
      <c r="C15" s="93">
        <v>103</v>
      </c>
      <c r="D15" s="93">
        <v>186</v>
      </c>
      <c r="E15" s="93">
        <v>203</v>
      </c>
      <c r="F15" s="93">
        <v>160</v>
      </c>
      <c r="G15" s="93">
        <v>131</v>
      </c>
      <c r="H15" s="93">
        <v>87</v>
      </c>
      <c r="I15" s="93">
        <v>61</v>
      </c>
      <c r="J15" s="93">
        <v>53</v>
      </c>
      <c r="K15" s="93">
        <v>47</v>
      </c>
      <c r="L15" s="93">
        <v>126</v>
      </c>
      <c r="M15" s="93">
        <v>1181</v>
      </c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34" s="62" customFormat="1" ht="13.9" customHeight="1" x14ac:dyDescent="0.2">
      <c r="A16" s="64" t="s">
        <v>193</v>
      </c>
      <c r="B16" s="93">
        <v>2</v>
      </c>
      <c r="C16" s="93">
        <v>1</v>
      </c>
      <c r="D16" s="93">
        <v>2</v>
      </c>
      <c r="E16" s="93">
        <v>5</v>
      </c>
      <c r="F16" s="93">
        <v>6</v>
      </c>
      <c r="G16" s="93">
        <v>12</v>
      </c>
      <c r="H16" s="93">
        <v>9</v>
      </c>
      <c r="I16" s="93">
        <v>8</v>
      </c>
      <c r="J16" s="93">
        <v>43</v>
      </c>
      <c r="K16" s="93">
        <v>75</v>
      </c>
      <c r="L16" s="93">
        <v>173</v>
      </c>
      <c r="M16" s="93">
        <v>336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</row>
    <row r="17" spans="1:34" s="62" customFormat="1" ht="13.9" customHeight="1" x14ac:dyDescent="0.2">
      <c r="A17" s="64" t="s">
        <v>194</v>
      </c>
      <c r="B17" s="93">
        <v>63</v>
      </c>
      <c r="C17" s="93">
        <v>75</v>
      </c>
      <c r="D17" s="93">
        <v>106</v>
      </c>
      <c r="E17" s="93">
        <v>104</v>
      </c>
      <c r="F17" s="93">
        <v>87</v>
      </c>
      <c r="G17" s="93">
        <v>72</v>
      </c>
      <c r="H17" s="93">
        <v>49</v>
      </c>
      <c r="I17" s="93">
        <v>34</v>
      </c>
      <c r="J17" s="93">
        <v>19</v>
      </c>
      <c r="K17" s="93">
        <v>23</v>
      </c>
      <c r="L17" s="93">
        <v>41</v>
      </c>
      <c r="M17" s="93">
        <v>673</v>
      </c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</row>
    <row r="18" spans="1:34" s="62" customFormat="1" ht="13.9" customHeight="1" x14ac:dyDescent="0.2">
      <c r="A18" s="66" t="s">
        <v>12</v>
      </c>
      <c r="B18" s="94">
        <v>629</v>
      </c>
      <c r="C18" s="94">
        <v>1243</v>
      </c>
      <c r="D18" s="94">
        <v>1947</v>
      </c>
      <c r="E18" s="94">
        <v>2174</v>
      </c>
      <c r="F18" s="94">
        <v>1937</v>
      </c>
      <c r="G18" s="94">
        <v>1371</v>
      </c>
      <c r="H18" s="94">
        <v>950</v>
      </c>
      <c r="I18" s="94">
        <v>584</v>
      </c>
      <c r="J18" s="94">
        <v>302</v>
      </c>
      <c r="K18" s="94">
        <v>240</v>
      </c>
      <c r="L18" s="94">
        <v>408</v>
      </c>
      <c r="M18" s="94">
        <v>11785</v>
      </c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</row>
    <row r="19" spans="1:34" s="62" customFormat="1" ht="16.899999999999999" customHeight="1" x14ac:dyDescent="0.2">
      <c r="A19" s="95"/>
      <c r="B19" s="162"/>
      <c r="C19" s="162"/>
      <c r="D19" s="162"/>
      <c r="E19" s="162"/>
      <c r="F19" s="162"/>
      <c r="G19" s="162"/>
      <c r="H19" s="162"/>
      <c r="I19" s="162"/>
      <c r="J19" s="162"/>
    </row>
    <row r="20" spans="1:34" s="62" customFormat="1" ht="16.899999999999999" customHeight="1" x14ac:dyDescent="0.2">
      <c r="A20" s="95"/>
      <c r="B20" s="162"/>
      <c r="C20" s="162"/>
      <c r="D20" s="162"/>
      <c r="E20" s="162"/>
      <c r="F20" s="162"/>
      <c r="G20" s="162"/>
      <c r="H20" s="162"/>
      <c r="I20" s="162"/>
      <c r="J20" s="162"/>
    </row>
    <row r="21" spans="1:34" s="62" customFormat="1" ht="13.9" customHeight="1" x14ac:dyDescent="0.2"/>
    <row r="22" spans="1:34" s="62" customFormat="1" ht="13.9" customHeight="1" x14ac:dyDescent="0.15">
      <c r="A22" s="61" t="s">
        <v>1</v>
      </c>
      <c r="B22" s="59"/>
      <c r="C22" s="59"/>
      <c r="D22" s="59"/>
      <c r="E22" s="59"/>
      <c r="F22" s="59"/>
      <c r="G22" s="59"/>
      <c r="H22" s="59"/>
      <c r="I22" s="59"/>
      <c r="J22" s="59"/>
    </row>
    <row r="23" spans="1:34" s="62" customFormat="1" ht="13.9" customHeight="1" x14ac:dyDescent="0.15">
      <c r="A23" s="59"/>
      <c r="B23" s="59"/>
      <c r="C23" s="59"/>
      <c r="D23" s="59"/>
      <c r="E23" s="59"/>
      <c r="F23" s="59"/>
      <c r="G23" s="59"/>
      <c r="H23" s="59"/>
      <c r="I23" s="59"/>
      <c r="J23" s="59"/>
    </row>
    <row r="24" spans="1:34" s="89" customFormat="1" ht="16.899999999999999" customHeight="1" x14ac:dyDescent="0.2">
      <c r="A24" s="179" t="s">
        <v>42</v>
      </c>
      <c r="B24" s="182" t="s">
        <v>178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3" t="s">
        <v>16</v>
      </c>
    </row>
    <row r="25" spans="1:34" s="89" customFormat="1" ht="19.149999999999999" customHeight="1" x14ac:dyDescent="0.2">
      <c r="A25" s="181"/>
      <c r="B25" s="63" t="s">
        <v>17</v>
      </c>
      <c r="C25" s="63" t="s">
        <v>18</v>
      </c>
      <c r="D25" s="63" t="s">
        <v>19</v>
      </c>
      <c r="E25" s="63" t="s">
        <v>20</v>
      </c>
      <c r="F25" s="63" t="s">
        <v>21</v>
      </c>
      <c r="G25" s="63" t="s">
        <v>22</v>
      </c>
      <c r="H25" s="63" t="s">
        <v>23</v>
      </c>
      <c r="I25" s="63" t="s">
        <v>24</v>
      </c>
      <c r="J25" s="63" t="s">
        <v>25</v>
      </c>
      <c r="K25" s="63" t="s">
        <v>26</v>
      </c>
      <c r="L25" s="63" t="s">
        <v>61</v>
      </c>
      <c r="M25" s="184"/>
    </row>
    <row r="26" spans="1:34" s="62" customFormat="1" ht="13.9" customHeight="1" x14ac:dyDescent="0.2">
      <c r="A26" s="95" t="s">
        <v>43</v>
      </c>
      <c r="B26" s="91">
        <v>356</v>
      </c>
      <c r="C26" s="91">
        <v>2093</v>
      </c>
      <c r="D26" s="91">
        <v>3825</v>
      </c>
      <c r="E26" s="91">
        <v>5133</v>
      </c>
      <c r="F26" s="91">
        <v>4544</v>
      </c>
      <c r="G26" s="91">
        <v>3887</v>
      </c>
      <c r="H26" s="91">
        <v>3092</v>
      </c>
      <c r="I26" s="91">
        <v>2368</v>
      </c>
      <c r="J26" s="91">
        <v>1532</v>
      </c>
      <c r="K26" s="91">
        <v>628</v>
      </c>
      <c r="L26" s="91">
        <v>151</v>
      </c>
      <c r="M26" s="91">
        <v>27609</v>
      </c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</row>
    <row r="27" spans="1:34" s="62" customFormat="1" ht="13.9" customHeight="1" x14ac:dyDescent="0.2">
      <c r="A27" s="64" t="s">
        <v>34</v>
      </c>
      <c r="B27" s="93">
        <v>210</v>
      </c>
      <c r="C27" s="93">
        <v>1648</v>
      </c>
      <c r="D27" s="93">
        <v>3282</v>
      </c>
      <c r="E27" s="93">
        <v>4553</v>
      </c>
      <c r="F27" s="93">
        <v>4077</v>
      </c>
      <c r="G27" s="93">
        <v>3490</v>
      </c>
      <c r="H27" s="93">
        <v>2832</v>
      </c>
      <c r="I27" s="93">
        <v>2136</v>
      </c>
      <c r="J27" s="93">
        <v>1388</v>
      </c>
      <c r="K27" s="93">
        <v>564</v>
      </c>
      <c r="L27" s="93">
        <v>135</v>
      </c>
      <c r="M27" s="93">
        <v>24315</v>
      </c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</row>
    <row r="28" spans="1:34" s="62" customFormat="1" ht="13.9" customHeight="1" x14ac:dyDescent="0.2">
      <c r="A28" s="64" t="s">
        <v>187</v>
      </c>
      <c r="B28" s="93">
        <v>146</v>
      </c>
      <c r="C28" s="93">
        <v>445</v>
      </c>
      <c r="D28" s="93">
        <v>543</v>
      </c>
      <c r="E28" s="93">
        <v>580</v>
      </c>
      <c r="F28" s="93">
        <v>467</v>
      </c>
      <c r="G28" s="93">
        <v>397</v>
      </c>
      <c r="H28" s="93">
        <v>260</v>
      </c>
      <c r="I28" s="93">
        <v>232</v>
      </c>
      <c r="J28" s="93">
        <v>144</v>
      </c>
      <c r="K28" s="93">
        <v>64</v>
      </c>
      <c r="L28" s="93">
        <v>16</v>
      </c>
      <c r="M28" s="93">
        <v>3294</v>
      </c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</row>
    <row r="29" spans="1:34" s="62" customFormat="1" ht="13.9" customHeight="1" x14ac:dyDescent="0.2">
      <c r="A29" s="95" t="s">
        <v>6</v>
      </c>
      <c r="B29" s="91">
        <v>1710</v>
      </c>
      <c r="C29" s="91">
        <v>923</v>
      </c>
      <c r="D29" s="91">
        <v>1020</v>
      </c>
      <c r="E29" s="91">
        <v>1072</v>
      </c>
      <c r="F29" s="91">
        <v>766</v>
      </c>
      <c r="G29" s="91">
        <v>586</v>
      </c>
      <c r="H29" s="91">
        <v>495</v>
      </c>
      <c r="I29" s="91">
        <v>396</v>
      </c>
      <c r="J29" s="91">
        <v>358</v>
      </c>
      <c r="K29" s="91">
        <v>338</v>
      </c>
      <c r="L29" s="91">
        <v>745</v>
      </c>
      <c r="M29" s="91">
        <v>8409</v>
      </c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</row>
    <row r="30" spans="1:34" s="62" customFormat="1" ht="13.9" customHeight="1" x14ac:dyDescent="0.2">
      <c r="A30" s="64" t="s">
        <v>191</v>
      </c>
      <c r="B30" s="93">
        <v>1518</v>
      </c>
      <c r="C30" s="93">
        <v>419</v>
      </c>
      <c r="D30" s="93">
        <v>186</v>
      </c>
      <c r="E30" s="93">
        <v>85</v>
      </c>
      <c r="F30" s="93">
        <v>50</v>
      </c>
      <c r="G30" s="93">
        <v>16</v>
      </c>
      <c r="H30" s="93">
        <v>14</v>
      </c>
      <c r="I30" s="93">
        <v>6</v>
      </c>
      <c r="J30" s="93">
        <v>5</v>
      </c>
      <c r="K30" s="93" t="s">
        <v>85</v>
      </c>
      <c r="L30" s="93" t="s">
        <v>85</v>
      </c>
      <c r="M30" s="93">
        <v>2299</v>
      </c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</row>
    <row r="31" spans="1:34" s="62" customFormat="1" ht="13.9" customHeight="1" x14ac:dyDescent="0.2">
      <c r="A31" s="64" t="s">
        <v>192</v>
      </c>
      <c r="B31" s="93">
        <v>50</v>
      </c>
      <c r="C31" s="93">
        <v>308</v>
      </c>
      <c r="D31" s="93">
        <v>600</v>
      </c>
      <c r="E31" s="93">
        <v>686</v>
      </c>
      <c r="F31" s="93">
        <v>487</v>
      </c>
      <c r="G31" s="93">
        <v>353</v>
      </c>
      <c r="H31" s="93">
        <v>256</v>
      </c>
      <c r="I31" s="93">
        <v>200</v>
      </c>
      <c r="J31" s="93">
        <v>163</v>
      </c>
      <c r="K31" s="93">
        <v>145</v>
      </c>
      <c r="L31" s="93">
        <v>246</v>
      </c>
      <c r="M31" s="93">
        <v>3494</v>
      </c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</row>
    <row r="32" spans="1:34" s="62" customFormat="1" ht="13.9" customHeight="1" x14ac:dyDescent="0.2">
      <c r="A32" s="64" t="s">
        <v>193</v>
      </c>
      <c r="B32" s="93">
        <v>1</v>
      </c>
      <c r="C32" s="93">
        <v>2</v>
      </c>
      <c r="D32" s="93">
        <v>9</v>
      </c>
      <c r="E32" s="93">
        <v>10</v>
      </c>
      <c r="F32" s="93">
        <v>4</v>
      </c>
      <c r="G32" s="93">
        <v>7</v>
      </c>
      <c r="H32" s="93">
        <v>11</v>
      </c>
      <c r="I32" s="93">
        <v>13</v>
      </c>
      <c r="J32" s="93">
        <v>41</v>
      </c>
      <c r="K32" s="93">
        <v>76</v>
      </c>
      <c r="L32" s="93">
        <v>311</v>
      </c>
      <c r="M32" s="93">
        <v>485</v>
      </c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</row>
    <row r="33" spans="1:34" s="62" customFormat="1" ht="13.9" customHeight="1" x14ac:dyDescent="0.2">
      <c r="A33" s="64" t="s">
        <v>194</v>
      </c>
      <c r="B33" s="93">
        <v>141</v>
      </c>
      <c r="C33" s="93">
        <v>194</v>
      </c>
      <c r="D33" s="93">
        <v>225</v>
      </c>
      <c r="E33" s="93">
        <v>291</v>
      </c>
      <c r="F33" s="93">
        <v>225</v>
      </c>
      <c r="G33" s="93">
        <v>210</v>
      </c>
      <c r="H33" s="93">
        <v>214</v>
      </c>
      <c r="I33" s="93">
        <v>177</v>
      </c>
      <c r="J33" s="93">
        <v>149</v>
      </c>
      <c r="K33" s="93">
        <v>117</v>
      </c>
      <c r="L33" s="93">
        <v>188</v>
      </c>
      <c r="M33" s="93">
        <v>2131</v>
      </c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</row>
    <row r="34" spans="1:34" s="62" customFormat="1" ht="13.9" customHeight="1" x14ac:dyDescent="0.2">
      <c r="A34" s="66" t="s">
        <v>12</v>
      </c>
      <c r="B34" s="94">
        <v>2066</v>
      </c>
      <c r="C34" s="94">
        <v>3016</v>
      </c>
      <c r="D34" s="94">
        <v>4845</v>
      </c>
      <c r="E34" s="94">
        <v>6205</v>
      </c>
      <c r="F34" s="94">
        <v>5310</v>
      </c>
      <c r="G34" s="94">
        <v>4473</v>
      </c>
      <c r="H34" s="94">
        <v>3587</v>
      </c>
      <c r="I34" s="94">
        <v>2764</v>
      </c>
      <c r="J34" s="94">
        <v>1890</v>
      </c>
      <c r="K34" s="94">
        <v>966</v>
      </c>
      <c r="L34" s="94">
        <v>896</v>
      </c>
      <c r="M34" s="94">
        <v>36018</v>
      </c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</row>
    <row r="35" spans="1:34" s="2" customFormat="1" ht="12.75" x14ac:dyDescent="0.2"/>
    <row r="36" spans="1:34" s="2" customFormat="1" ht="12.75" x14ac:dyDescent="0.2">
      <c r="A36" s="68" t="s">
        <v>13</v>
      </c>
      <c r="D36" s="69"/>
    </row>
    <row r="37" spans="1:34" s="62" customFormat="1" ht="13.9" customHeight="1" x14ac:dyDescent="0.2"/>
    <row r="38" spans="1:34" s="62" customFormat="1" ht="13.9" customHeight="1" x14ac:dyDescent="0.2"/>
    <row r="39" spans="1:34" s="62" customFormat="1" ht="13.9" customHeight="1" x14ac:dyDescent="0.2"/>
    <row r="40" spans="1:34" s="62" customFormat="1" ht="13.9" customHeight="1" x14ac:dyDescent="0.2"/>
    <row r="41" spans="1:34" s="62" customFormat="1" ht="13.9" customHeight="1" x14ac:dyDescent="0.2"/>
    <row r="42" spans="1:34" s="62" customFormat="1" ht="13.9" customHeight="1" x14ac:dyDescent="0.2"/>
    <row r="43" spans="1:34" s="62" customFormat="1" ht="13.9" customHeight="1" x14ac:dyDescent="0.2"/>
    <row r="44" spans="1:34" s="62" customFormat="1" ht="13.9" customHeight="1" x14ac:dyDescent="0.2"/>
    <row r="45" spans="1:34" s="62" customFormat="1" ht="13.9" customHeight="1" x14ac:dyDescent="0.2"/>
    <row r="46" spans="1:34" s="62" customFormat="1" ht="13.9" customHeight="1" x14ac:dyDescent="0.2"/>
    <row r="47" spans="1:34" s="62" customFormat="1" ht="13.9" customHeight="1" x14ac:dyDescent="0.2"/>
    <row r="48" spans="1:34" s="62" customFormat="1" ht="13.9" customHeight="1" x14ac:dyDescent="0.2"/>
    <row r="49" s="62" customFormat="1" ht="13.9" customHeight="1" x14ac:dyDescent="0.2"/>
    <row r="50" s="62" customFormat="1" ht="13.9" customHeight="1" x14ac:dyDescent="0.2"/>
    <row r="51" s="62" customFormat="1" ht="13.9" customHeight="1" x14ac:dyDescent="0.2"/>
    <row r="52" s="62" customFormat="1" ht="13.9" customHeight="1" x14ac:dyDescent="0.2"/>
    <row r="53" s="62" customFormat="1" ht="13.9" customHeight="1" x14ac:dyDescent="0.2"/>
    <row r="54" s="62" customFormat="1" ht="13.9" customHeight="1" x14ac:dyDescent="0.2"/>
    <row r="55" s="62" customFormat="1" ht="13.9" customHeight="1" x14ac:dyDescent="0.2"/>
    <row r="56" s="62" customFormat="1" ht="13.9" customHeight="1" x14ac:dyDescent="0.2"/>
    <row r="57" s="62" customFormat="1" ht="13.9" customHeight="1" x14ac:dyDescent="0.2"/>
    <row r="58" s="62" customFormat="1" ht="13.9" customHeight="1" x14ac:dyDescent="0.2"/>
    <row r="59" s="62" customFormat="1" ht="13.9" customHeight="1" x14ac:dyDescent="0.2"/>
    <row r="60" s="62" customFormat="1" ht="13.9" customHeight="1" x14ac:dyDescent="0.2"/>
    <row r="61" s="62" customFormat="1" ht="13.9" customHeight="1" x14ac:dyDescent="0.2"/>
    <row r="62" s="62" customFormat="1" ht="13.9" customHeight="1" x14ac:dyDescent="0.2"/>
    <row r="63" s="62" customFormat="1" ht="13.9" customHeight="1" x14ac:dyDescent="0.2"/>
    <row r="64" s="62" customFormat="1" ht="13.9" customHeight="1" x14ac:dyDescent="0.2"/>
    <row r="65" s="62" customFormat="1" ht="13.9" customHeight="1" x14ac:dyDescent="0.2"/>
    <row r="66" s="62" customFormat="1" ht="13.9" customHeight="1" x14ac:dyDescent="0.2"/>
    <row r="67" s="62" customFormat="1" ht="13.9" customHeight="1" x14ac:dyDescent="0.2"/>
    <row r="68" s="62" customFormat="1" ht="13.9" customHeight="1" x14ac:dyDescent="0.2"/>
    <row r="69" s="62" customFormat="1" ht="13.9" customHeight="1" x14ac:dyDescent="0.2"/>
    <row r="70" s="62" customFormat="1" ht="13.9" customHeight="1" x14ac:dyDescent="0.2"/>
    <row r="71" s="62" customFormat="1" ht="13.9" customHeight="1" x14ac:dyDescent="0.2"/>
    <row r="72" s="62" customFormat="1" ht="13.9" customHeight="1" x14ac:dyDescent="0.2"/>
    <row r="73" s="62" customFormat="1" ht="13.9" customHeight="1" x14ac:dyDescent="0.2"/>
    <row r="74" s="62" customFormat="1" ht="13.9" customHeight="1" x14ac:dyDescent="0.2"/>
    <row r="75" s="62" customFormat="1" ht="13.9" customHeight="1" x14ac:dyDescent="0.2"/>
    <row r="76" s="62" customFormat="1" ht="13.9" customHeight="1" x14ac:dyDescent="0.2"/>
    <row r="77" s="62" customFormat="1" ht="13.9" customHeight="1" x14ac:dyDescent="0.2"/>
    <row r="78" s="62" customFormat="1" ht="13.9" customHeight="1" x14ac:dyDescent="0.2"/>
    <row r="79" s="62" customFormat="1" ht="13.9" customHeight="1" x14ac:dyDescent="0.2"/>
    <row r="80" s="62" customFormat="1" ht="13.9" customHeight="1" x14ac:dyDescent="0.2"/>
    <row r="81" s="62" customFormat="1" ht="13.9" customHeight="1" x14ac:dyDescent="0.2"/>
    <row r="82" s="62" customFormat="1" ht="13.9" customHeight="1" x14ac:dyDescent="0.2"/>
    <row r="83" s="62" customFormat="1" ht="13.9" customHeight="1" x14ac:dyDescent="0.2"/>
    <row r="84" s="62" customFormat="1" ht="13.9" customHeight="1" x14ac:dyDescent="0.2"/>
    <row r="85" s="62" customFormat="1" ht="13.9" customHeight="1" x14ac:dyDescent="0.2"/>
    <row r="86" s="62" customFormat="1" ht="13.9" customHeight="1" x14ac:dyDescent="0.2"/>
  </sheetData>
  <mergeCells count="7">
    <mergeCell ref="A1:M1"/>
    <mergeCell ref="A5:A6"/>
    <mergeCell ref="B5:L5"/>
    <mergeCell ref="M5:M6"/>
    <mergeCell ref="A24:A25"/>
    <mergeCell ref="B24:L24"/>
    <mergeCell ref="M24:M25"/>
  </mergeCells>
  <pageMargins left="0.18" right="0.18" top="0.47" bottom="1" header="0.42" footer="0.5"/>
  <pageSetup paperSize="9" scale="4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topLeftCell="A3" workbookViewId="0">
      <selection activeCell="A3" sqref="A3"/>
    </sheetView>
  </sheetViews>
  <sheetFormatPr defaultColWidth="8.85546875" defaultRowHeight="10.5" x14ac:dyDescent="0.15"/>
  <cols>
    <col min="1" max="1" width="25.28515625" style="59" customWidth="1"/>
    <col min="2" max="11" width="11.7109375" style="59" bestFit="1" customWidth="1"/>
    <col min="12" max="256" width="8.85546875" style="59"/>
    <col min="257" max="257" width="25.28515625" style="59" customWidth="1"/>
    <col min="258" max="267" width="11.7109375" style="59" bestFit="1" customWidth="1"/>
    <col min="268" max="512" width="8.85546875" style="59"/>
    <col min="513" max="513" width="25.28515625" style="59" customWidth="1"/>
    <col min="514" max="523" width="11.7109375" style="59" bestFit="1" customWidth="1"/>
    <col min="524" max="768" width="8.85546875" style="59"/>
    <col min="769" max="769" width="25.28515625" style="59" customWidth="1"/>
    <col min="770" max="779" width="11.7109375" style="59" bestFit="1" customWidth="1"/>
    <col min="780" max="1024" width="8.85546875" style="59"/>
    <col min="1025" max="1025" width="25.28515625" style="59" customWidth="1"/>
    <col min="1026" max="1035" width="11.7109375" style="59" bestFit="1" customWidth="1"/>
    <col min="1036" max="1280" width="8.85546875" style="59"/>
    <col min="1281" max="1281" width="25.28515625" style="59" customWidth="1"/>
    <col min="1282" max="1291" width="11.7109375" style="59" bestFit="1" customWidth="1"/>
    <col min="1292" max="1536" width="8.85546875" style="59"/>
    <col min="1537" max="1537" width="25.28515625" style="59" customWidth="1"/>
    <col min="1538" max="1547" width="11.7109375" style="59" bestFit="1" customWidth="1"/>
    <col min="1548" max="1792" width="8.85546875" style="59"/>
    <col min="1793" max="1793" width="25.28515625" style="59" customWidth="1"/>
    <col min="1794" max="1803" width="11.7109375" style="59" bestFit="1" customWidth="1"/>
    <col min="1804" max="2048" width="8.85546875" style="59"/>
    <col min="2049" max="2049" width="25.28515625" style="59" customWidth="1"/>
    <col min="2050" max="2059" width="11.7109375" style="59" bestFit="1" customWidth="1"/>
    <col min="2060" max="2304" width="8.85546875" style="59"/>
    <col min="2305" max="2305" width="25.28515625" style="59" customWidth="1"/>
    <col min="2306" max="2315" width="11.7109375" style="59" bestFit="1" customWidth="1"/>
    <col min="2316" max="2560" width="8.85546875" style="59"/>
    <col min="2561" max="2561" width="25.28515625" style="59" customWidth="1"/>
    <col min="2562" max="2571" width="11.7109375" style="59" bestFit="1" customWidth="1"/>
    <col min="2572" max="2816" width="8.85546875" style="59"/>
    <col min="2817" max="2817" width="25.28515625" style="59" customWidth="1"/>
    <col min="2818" max="2827" width="11.7109375" style="59" bestFit="1" customWidth="1"/>
    <col min="2828" max="3072" width="8.85546875" style="59"/>
    <col min="3073" max="3073" width="25.28515625" style="59" customWidth="1"/>
    <col min="3074" max="3083" width="11.7109375" style="59" bestFit="1" customWidth="1"/>
    <col min="3084" max="3328" width="8.85546875" style="59"/>
    <col min="3329" max="3329" width="25.28515625" style="59" customWidth="1"/>
    <col min="3330" max="3339" width="11.7109375" style="59" bestFit="1" customWidth="1"/>
    <col min="3340" max="3584" width="8.85546875" style="59"/>
    <col min="3585" max="3585" width="25.28515625" style="59" customWidth="1"/>
    <col min="3586" max="3595" width="11.7109375" style="59" bestFit="1" customWidth="1"/>
    <col min="3596" max="3840" width="8.85546875" style="59"/>
    <col min="3841" max="3841" width="25.28515625" style="59" customWidth="1"/>
    <col min="3842" max="3851" width="11.7109375" style="59" bestFit="1" customWidth="1"/>
    <col min="3852" max="4096" width="8.85546875" style="59"/>
    <col min="4097" max="4097" width="25.28515625" style="59" customWidth="1"/>
    <col min="4098" max="4107" width="11.7109375" style="59" bestFit="1" customWidth="1"/>
    <col min="4108" max="4352" width="8.85546875" style="59"/>
    <col min="4353" max="4353" width="25.28515625" style="59" customWidth="1"/>
    <col min="4354" max="4363" width="11.7109375" style="59" bestFit="1" customWidth="1"/>
    <col min="4364" max="4608" width="8.85546875" style="59"/>
    <col min="4609" max="4609" width="25.28515625" style="59" customWidth="1"/>
    <col min="4610" max="4619" width="11.7109375" style="59" bestFit="1" customWidth="1"/>
    <col min="4620" max="4864" width="8.85546875" style="59"/>
    <col min="4865" max="4865" width="25.28515625" style="59" customWidth="1"/>
    <col min="4866" max="4875" width="11.7109375" style="59" bestFit="1" customWidth="1"/>
    <col min="4876" max="5120" width="8.85546875" style="59"/>
    <col min="5121" max="5121" width="25.28515625" style="59" customWidth="1"/>
    <col min="5122" max="5131" width="11.7109375" style="59" bestFit="1" customWidth="1"/>
    <col min="5132" max="5376" width="8.85546875" style="59"/>
    <col min="5377" max="5377" width="25.28515625" style="59" customWidth="1"/>
    <col min="5378" max="5387" width="11.7109375" style="59" bestFit="1" customWidth="1"/>
    <col min="5388" max="5632" width="8.85546875" style="59"/>
    <col min="5633" max="5633" width="25.28515625" style="59" customWidth="1"/>
    <col min="5634" max="5643" width="11.7109375" style="59" bestFit="1" customWidth="1"/>
    <col min="5644" max="5888" width="8.85546875" style="59"/>
    <col min="5889" max="5889" width="25.28515625" style="59" customWidth="1"/>
    <col min="5890" max="5899" width="11.7109375" style="59" bestFit="1" customWidth="1"/>
    <col min="5900" max="6144" width="8.85546875" style="59"/>
    <col min="6145" max="6145" width="25.28515625" style="59" customWidth="1"/>
    <col min="6146" max="6155" width="11.7109375" style="59" bestFit="1" customWidth="1"/>
    <col min="6156" max="6400" width="8.85546875" style="59"/>
    <col min="6401" max="6401" width="25.28515625" style="59" customWidth="1"/>
    <col min="6402" max="6411" width="11.7109375" style="59" bestFit="1" customWidth="1"/>
    <col min="6412" max="6656" width="8.85546875" style="59"/>
    <col min="6657" max="6657" width="25.28515625" style="59" customWidth="1"/>
    <col min="6658" max="6667" width="11.7109375" style="59" bestFit="1" customWidth="1"/>
    <col min="6668" max="6912" width="8.85546875" style="59"/>
    <col min="6913" max="6913" width="25.28515625" style="59" customWidth="1"/>
    <col min="6914" max="6923" width="11.7109375" style="59" bestFit="1" customWidth="1"/>
    <col min="6924" max="7168" width="8.85546875" style="59"/>
    <col min="7169" max="7169" width="25.28515625" style="59" customWidth="1"/>
    <col min="7170" max="7179" width="11.7109375" style="59" bestFit="1" customWidth="1"/>
    <col min="7180" max="7424" width="8.85546875" style="59"/>
    <col min="7425" max="7425" width="25.28515625" style="59" customWidth="1"/>
    <col min="7426" max="7435" width="11.7109375" style="59" bestFit="1" customWidth="1"/>
    <col min="7436" max="7680" width="8.85546875" style="59"/>
    <col min="7681" max="7681" width="25.28515625" style="59" customWidth="1"/>
    <col min="7682" max="7691" width="11.7109375" style="59" bestFit="1" customWidth="1"/>
    <col min="7692" max="7936" width="8.85546875" style="59"/>
    <col min="7937" max="7937" width="25.28515625" style="59" customWidth="1"/>
    <col min="7938" max="7947" width="11.7109375" style="59" bestFit="1" customWidth="1"/>
    <col min="7948" max="8192" width="8.85546875" style="59"/>
    <col min="8193" max="8193" width="25.28515625" style="59" customWidth="1"/>
    <col min="8194" max="8203" width="11.7109375" style="59" bestFit="1" customWidth="1"/>
    <col min="8204" max="8448" width="8.85546875" style="59"/>
    <col min="8449" max="8449" width="25.28515625" style="59" customWidth="1"/>
    <col min="8450" max="8459" width="11.7109375" style="59" bestFit="1" customWidth="1"/>
    <col min="8460" max="8704" width="8.85546875" style="59"/>
    <col min="8705" max="8705" width="25.28515625" style="59" customWidth="1"/>
    <col min="8706" max="8715" width="11.7109375" style="59" bestFit="1" customWidth="1"/>
    <col min="8716" max="8960" width="8.85546875" style="59"/>
    <col min="8961" max="8961" width="25.28515625" style="59" customWidth="1"/>
    <col min="8962" max="8971" width="11.7109375" style="59" bestFit="1" customWidth="1"/>
    <col min="8972" max="9216" width="8.85546875" style="59"/>
    <col min="9217" max="9217" width="25.28515625" style="59" customWidth="1"/>
    <col min="9218" max="9227" width="11.7109375" style="59" bestFit="1" customWidth="1"/>
    <col min="9228" max="9472" width="8.85546875" style="59"/>
    <col min="9473" max="9473" width="25.28515625" style="59" customWidth="1"/>
    <col min="9474" max="9483" width="11.7109375" style="59" bestFit="1" customWidth="1"/>
    <col min="9484" max="9728" width="8.85546875" style="59"/>
    <col min="9729" max="9729" width="25.28515625" style="59" customWidth="1"/>
    <col min="9730" max="9739" width="11.7109375" style="59" bestFit="1" customWidth="1"/>
    <col min="9740" max="9984" width="8.85546875" style="59"/>
    <col min="9985" max="9985" width="25.28515625" style="59" customWidth="1"/>
    <col min="9986" max="9995" width="11.7109375" style="59" bestFit="1" customWidth="1"/>
    <col min="9996" max="10240" width="8.85546875" style="59"/>
    <col min="10241" max="10241" width="25.28515625" style="59" customWidth="1"/>
    <col min="10242" max="10251" width="11.7109375" style="59" bestFit="1" customWidth="1"/>
    <col min="10252" max="10496" width="8.85546875" style="59"/>
    <col min="10497" max="10497" width="25.28515625" style="59" customWidth="1"/>
    <col min="10498" max="10507" width="11.7109375" style="59" bestFit="1" customWidth="1"/>
    <col min="10508" max="10752" width="8.85546875" style="59"/>
    <col min="10753" max="10753" width="25.28515625" style="59" customWidth="1"/>
    <col min="10754" max="10763" width="11.7109375" style="59" bestFit="1" customWidth="1"/>
    <col min="10764" max="11008" width="8.85546875" style="59"/>
    <col min="11009" max="11009" width="25.28515625" style="59" customWidth="1"/>
    <col min="11010" max="11019" width="11.7109375" style="59" bestFit="1" customWidth="1"/>
    <col min="11020" max="11264" width="8.85546875" style="59"/>
    <col min="11265" max="11265" width="25.28515625" style="59" customWidth="1"/>
    <col min="11266" max="11275" width="11.7109375" style="59" bestFit="1" customWidth="1"/>
    <col min="11276" max="11520" width="8.85546875" style="59"/>
    <col min="11521" max="11521" width="25.28515625" style="59" customWidth="1"/>
    <col min="11522" max="11531" width="11.7109375" style="59" bestFit="1" customWidth="1"/>
    <col min="11532" max="11776" width="8.85546875" style="59"/>
    <col min="11777" max="11777" width="25.28515625" style="59" customWidth="1"/>
    <col min="11778" max="11787" width="11.7109375" style="59" bestFit="1" customWidth="1"/>
    <col min="11788" max="12032" width="8.85546875" style="59"/>
    <col min="12033" max="12033" width="25.28515625" style="59" customWidth="1"/>
    <col min="12034" max="12043" width="11.7109375" style="59" bestFit="1" customWidth="1"/>
    <col min="12044" max="12288" width="8.85546875" style="59"/>
    <col min="12289" max="12289" width="25.28515625" style="59" customWidth="1"/>
    <col min="12290" max="12299" width="11.7109375" style="59" bestFit="1" customWidth="1"/>
    <col min="12300" max="12544" width="8.85546875" style="59"/>
    <col min="12545" max="12545" width="25.28515625" style="59" customWidth="1"/>
    <col min="12546" max="12555" width="11.7109375" style="59" bestFit="1" customWidth="1"/>
    <col min="12556" max="12800" width="8.85546875" style="59"/>
    <col min="12801" max="12801" width="25.28515625" style="59" customWidth="1"/>
    <col min="12802" max="12811" width="11.7109375" style="59" bestFit="1" customWidth="1"/>
    <col min="12812" max="13056" width="8.85546875" style="59"/>
    <col min="13057" max="13057" width="25.28515625" style="59" customWidth="1"/>
    <col min="13058" max="13067" width="11.7109375" style="59" bestFit="1" customWidth="1"/>
    <col min="13068" max="13312" width="8.85546875" style="59"/>
    <col min="13313" max="13313" width="25.28515625" style="59" customWidth="1"/>
    <col min="13314" max="13323" width="11.7109375" style="59" bestFit="1" customWidth="1"/>
    <col min="13324" max="13568" width="8.85546875" style="59"/>
    <col min="13569" max="13569" width="25.28515625" style="59" customWidth="1"/>
    <col min="13570" max="13579" width="11.7109375" style="59" bestFit="1" customWidth="1"/>
    <col min="13580" max="13824" width="8.85546875" style="59"/>
    <col min="13825" max="13825" width="25.28515625" style="59" customWidth="1"/>
    <col min="13826" max="13835" width="11.7109375" style="59" bestFit="1" customWidth="1"/>
    <col min="13836" max="14080" width="8.85546875" style="59"/>
    <col min="14081" max="14081" width="25.28515625" style="59" customWidth="1"/>
    <col min="14082" max="14091" width="11.7109375" style="59" bestFit="1" customWidth="1"/>
    <col min="14092" max="14336" width="8.85546875" style="59"/>
    <col min="14337" max="14337" width="25.28515625" style="59" customWidth="1"/>
    <col min="14338" max="14347" width="11.7109375" style="59" bestFit="1" customWidth="1"/>
    <col min="14348" max="14592" width="8.85546875" style="59"/>
    <col min="14593" max="14593" width="25.28515625" style="59" customWidth="1"/>
    <col min="14594" max="14603" width="11.7109375" style="59" bestFit="1" customWidth="1"/>
    <col min="14604" max="14848" width="8.85546875" style="59"/>
    <col min="14849" max="14849" width="25.28515625" style="59" customWidth="1"/>
    <col min="14850" max="14859" width="11.7109375" style="59" bestFit="1" customWidth="1"/>
    <col min="14860" max="15104" width="8.85546875" style="59"/>
    <col min="15105" max="15105" width="25.28515625" style="59" customWidth="1"/>
    <col min="15106" max="15115" width="11.7109375" style="59" bestFit="1" customWidth="1"/>
    <col min="15116" max="15360" width="8.85546875" style="59"/>
    <col min="15361" max="15361" width="25.28515625" style="59" customWidth="1"/>
    <col min="15362" max="15371" width="11.7109375" style="59" bestFit="1" customWidth="1"/>
    <col min="15372" max="15616" width="8.85546875" style="59"/>
    <col min="15617" max="15617" width="25.28515625" style="59" customWidth="1"/>
    <col min="15618" max="15627" width="11.7109375" style="59" bestFit="1" customWidth="1"/>
    <col min="15628" max="15872" width="8.85546875" style="59"/>
    <col min="15873" max="15873" width="25.28515625" style="59" customWidth="1"/>
    <col min="15874" max="15883" width="11.7109375" style="59" bestFit="1" customWidth="1"/>
    <col min="15884" max="16128" width="8.85546875" style="59"/>
    <col min="16129" max="16129" width="25.28515625" style="59" customWidth="1"/>
    <col min="16130" max="16139" width="11.7109375" style="59" bestFit="1" customWidth="1"/>
    <col min="16140" max="16384" width="8.85546875" style="59"/>
  </cols>
  <sheetData>
    <row r="1" spans="1:11" ht="27" customHeight="1" x14ac:dyDescent="0.2">
      <c r="A1" s="178" t="s">
        <v>265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ht="11.25" x14ac:dyDescent="0.15">
      <c r="A3" s="61" t="s">
        <v>2</v>
      </c>
    </row>
    <row r="5" spans="1:11" s="89" customFormat="1" ht="17.45" customHeight="1" x14ac:dyDescent="0.2">
      <c r="A5" s="179" t="s">
        <v>196</v>
      </c>
      <c r="B5" s="182" t="s">
        <v>197</v>
      </c>
      <c r="C5" s="182"/>
      <c r="D5" s="182"/>
      <c r="E5" s="182"/>
      <c r="F5" s="182"/>
      <c r="G5" s="182"/>
      <c r="H5" s="182"/>
      <c r="I5" s="182"/>
      <c r="J5" s="182"/>
      <c r="K5" s="183" t="s">
        <v>16</v>
      </c>
    </row>
    <row r="6" spans="1:11" s="89" customFormat="1" ht="18.600000000000001" customHeight="1" x14ac:dyDescent="0.2">
      <c r="A6" s="181"/>
      <c r="B6" s="63" t="s">
        <v>17</v>
      </c>
      <c r="C6" s="63" t="s">
        <v>18</v>
      </c>
      <c r="D6" s="63" t="s">
        <v>19</v>
      </c>
      <c r="E6" s="63" t="s">
        <v>20</v>
      </c>
      <c r="F6" s="63" t="s">
        <v>198</v>
      </c>
      <c r="G6" s="63" t="s">
        <v>199</v>
      </c>
      <c r="H6" s="63" t="s">
        <v>200</v>
      </c>
      <c r="I6" s="63" t="s">
        <v>201</v>
      </c>
      <c r="J6" s="63" t="s">
        <v>202</v>
      </c>
      <c r="K6" s="184"/>
    </row>
    <row r="7" spans="1:11" s="62" customFormat="1" ht="15" customHeight="1" x14ac:dyDescent="0.2">
      <c r="A7" s="90" t="s">
        <v>203</v>
      </c>
      <c r="B7" s="91">
        <v>29</v>
      </c>
      <c r="C7" s="91">
        <v>233</v>
      </c>
      <c r="D7" s="91">
        <v>463</v>
      </c>
      <c r="E7" s="91">
        <v>486</v>
      </c>
      <c r="F7" s="91">
        <v>595</v>
      </c>
      <c r="G7" s="91">
        <v>337</v>
      </c>
      <c r="H7" s="91">
        <v>97</v>
      </c>
      <c r="I7" s="91">
        <v>18</v>
      </c>
      <c r="J7" s="91">
        <v>7</v>
      </c>
      <c r="K7" s="91">
        <v>2265</v>
      </c>
    </row>
    <row r="8" spans="1:11" s="62" customFormat="1" ht="15" customHeight="1" x14ac:dyDescent="0.2">
      <c r="A8" s="92" t="s">
        <v>204</v>
      </c>
      <c r="B8" s="93">
        <v>3</v>
      </c>
      <c r="C8" s="93">
        <v>34</v>
      </c>
      <c r="D8" s="93">
        <v>99</v>
      </c>
      <c r="E8" s="93">
        <v>165</v>
      </c>
      <c r="F8" s="93">
        <v>266</v>
      </c>
      <c r="G8" s="93">
        <v>152</v>
      </c>
      <c r="H8" s="93">
        <v>59</v>
      </c>
      <c r="I8" s="93">
        <v>9</v>
      </c>
      <c r="J8" s="93">
        <v>4</v>
      </c>
      <c r="K8" s="93">
        <v>791</v>
      </c>
    </row>
    <row r="9" spans="1:11" s="62" customFormat="1" ht="24" customHeight="1" x14ac:dyDescent="0.2">
      <c r="A9" s="92" t="s">
        <v>205</v>
      </c>
      <c r="B9" s="93">
        <v>1</v>
      </c>
      <c r="C9" s="93">
        <v>16</v>
      </c>
      <c r="D9" s="93">
        <v>58</v>
      </c>
      <c r="E9" s="93">
        <v>50</v>
      </c>
      <c r="F9" s="93">
        <v>44</v>
      </c>
      <c r="G9" s="93">
        <v>29</v>
      </c>
      <c r="H9" s="93">
        <v>9</v>
      </c>
      <c r="I9" s="93">
        <v>0</v>
      </c>
      <c r="J9" s="93">
        <v>0</v>
      </c>
      <c r="K9" s="93">
        <v>207</v>
      </c>
    </row>
    <row r="10" spans="1:11" s="62" customFormat="1" ht="15" customHeight="1" x14ac:dyDescent="0.2">
      <c r="A10" s="92" t="s">
        <v>206</v>
      </c>
      <c r="B10" s="93">
        <v>25</v>
      </c>
      <c r="C10" s="93">
        <v>183</v>
      </c>
      <c r="D10" s="93">
        <v>293</v>
      </c>
      <c r="E10" s="93">
        <v>256</v>
      </c>
      <c r="F10" s="93">
        <v>261</v>
      </c>
      <c r="G10" s="93">
        <v>141</v>
      </c>
      <c r="H10" s="93">
        <v>26</v>
      </c>
      <c r="I10" s="93">
        <v>5</v>
      </c>
      <c r="J10" s="93">
        <v>3</v>
      </c>
      <c r="K10" s="93">
        <v>1193</v>
      </c>
    </row>
    <row r="11" spans="1:11" s="62" customFormat="1" ht="15" customHeight="1" x14ac:dyDescent="0.2">
      <c r="A11" s="92" t="s">
        <v>207</v>
      </c>
      <c r="B11" s="93">
        <v>0</v>
      </c>
      <c r="C11" s="93">
        <v>0</v>
      </c>
      <c r="D11" s="93">
        <v>13</v>
      </c>
      <c r="E11" s="93">
        <v>15</v>
      </c>
      <c r="F11" s="93">
        <v>24</v>
      </c>
      <c r="G11" s="93">
        <v>15</v>
      </c>
      <c r="H11" s="93">
        <v>3</v>
      </c>
      <c r="I11" s="93">
        <v>4</v>
      </c>
      <c r="J11" s="93">
        <v>0</v>
      </c>
      <c r="K11" s="93">
        <v>74</v>
      </c>
    </row>
    <row r="12" spans="1:11" s="62" customFormat="1" ht="15" customHeight="1" x14ac:dyDescent="0.2">
      <c r="A12" s="90" t="s">
        <v>208</v>
      </c>
      <c r="B12" s="91">
        <v>31</v>
      </c>
      <c r="C12" s="91">
        <v>122</v>
      </c>
      <c r="D12" s="91">
        <v>300</v>
      </c>
      <c r="E12" s="91">
        <v>446</v>
      </c>
      <c r="F12" s="91">
        <v>712</v>
      </c>
      <c r="G12" s="91">
        <v>289</v>
      </c>
      <c r="H12" s="91">
        <v>58</v>
      </c>
      <c r="I12" s="91">
        <v>8</v>
      </c>
      <c r="J12" s="91">
        <v>3</v>
      </c>
      <c r="K12" s="91">
        <v>1969</v>
      </c>
    </row>
    <row r="13" spans="1:11" s="62" customFormat="1" ht="15" customHeight="1" x14ac:dyDescent="0.2">
      <c r="A13" s="92" t="s">
        <v>209</v>
      </c>
      <c r="B13" s="93">
        <v>19</v>
      </c>
      <c r="C13" s="93">
        <v>84</v>
      </c>
      <c r="D13" s="93">
        <v>153</v>
      </c>
      <c r="E13" s="93">
        <v>276</v>
      </c>
      <c r="F13" s="93">
        <v>496</v>
      </c>
      <c r="G13" s="93">
        <v>186</v>
      </c>
      <c r="H13" s="93">
        <v>27</v>
      </c>
      <c r="I13" s="93">
        <v>5</v>
      </c>
      <c r="J13" s="93">
        <v>1</v>
      </c>
      <c r="K13" s="93">
        <v>1247</v>
      </c>
    </row>
    <row r="14" spans="1:11" s="62" customFormat="1" ht="15" customHeight="1" x14ac:dyDescent="0.2">
      <c r="A14" s="92" t="s">
        <v>210</v>
      </c>
      <c r="B14" s="93">
        <v>4</v>
      </c>
      <c r="C14" s="93">
        <v>11</v>
      </c>
      <c r="D14" s="93">
        <v>59</v>
      </c>
      <c r="E14" s="93">
        <v>59</v>
      </c>
      <c r="F14" s="93">
        <v>111</v>
      </c>
      <c r="G14" s="93">
        <v>28</v>
      </c>
      <c r="H14" s="93">
        <v>2</v>
      </c>
      <c r="I14" s="93">
        <v>0</v>
      </c>
      <c r="J14" s="93">
        <v>0</v>
      </c>
      <c r="K14" s="93">
        <v>274</v>
      </c>
    </row>
    <row r="15" spans="1:11" s="62" customFormat="1" ht="15" customHeight="1" x14ac:dyDescent="0.2">
      <c r="A15" s="92" t="s">
        <v>211</v>
      </c>
      <c r="B15" s="93">
        <v>5</v>
      </c>
      <c r="C15" s="93">
        <v>24</v>
      </c>
      <c r="D15" s="93">
        <v>75</v>
      </c>
      <c r="E15" s="93">
        <v>96</v>
      </c>
      <c r="F15" s="93">
        <v>91</v>
      </c>
      <c r="G15" s="93">
        <v>74</v>
      </c>
      <c r="H15" s="93">
        <v>29</v>
      </c>
      <c r="I15" s="93">
        <v>2</v>
      </c>
      <c r="J15" s="93">
        <v>2</v>
      </c>
      <c r="K15" s="93">
        <v>398</v>
      </c>
    </row>
    <row r="16" spans="1:11" s="62" customFormat="1" ht="15" customHeight="1" x14ac:dyDescent="0.2">
      <c r="A16" s="92" t="s">
        <v>212</v>
      </c>
      <c r="B16" s="93">
        <v>3</v>
      </c>
      <c r="C16" s="93">
        <v>3</v>
      </c>
      <c r="D16" s="93">
        <v>13</v>
      </c>
      <c r="E16" s="93">
        <v>15</v>
      </c>
      <c r="F16" s="93">
        <v>14</v>
      </c>
      <c r="G16" s="93">
        <v>1</v>
      </c>
      <c r="H16" s="93">
        <v>0</v>
      </c>
      <c r="I16" s="93">
        <v>1</v>
      </c>
      <c r="J16" s="93">
        <v>0</v>
      </c>
      <c r="K16" s="93">
        <v>50</v>
      </c>
    </row>
    <row r="17" spans="1:11" s="62" customFormat="1" ht="15" customHeight="1" x14ac:dyDescent="0.2">
      <c r="A17" s="90" t="s">
        <v>213</v>
      </c>
      <c r="B17" s="91">
        <v>47</v>
      </c>
      <c r="C17" s="91">
        <v>284</v>
      </c>
      <c r="D17" s="91">
        <v>460</v>
      </c>
      <c r="E17" s="91">
        <v>604</v>
      </c>
      <c r="F17" s="91">
        <v>1090</v>
      </c>
      <c r="G17" s="91">
        <v>469</v>
      </c>
      <c r="H17" s="91">
        <v>81</v>
      </c>
      <c r="I17" s="91">
        <v>10</v>
      </c>
      <c r="J17" s="91">
        <v>10</v>
      </c>
      <c r="K17" s="91">
        <v>3055</v>
      </c>
    </row>
    <row r="18" spans="1:11" s="62" customFormat="1" ht="15" customHeight="1" x14ac:dyDescent="0.2">
      <c r="A18" s="92" t="s">
        <v>214</v>
      </c>
      <c r="B18" s="93">
        <v>0</v>
      </c>
      <c r="C18" s="93">
        <v>6</v>
      </c>
      <c r="D18" s="93">
        <v>17</v>
      </c>
      <c r="E18" s="93">
        <v>27</v>
      </c>
      <c r="F18" s="93">
        <v>77</v>
      </c>
      <c r="G18" s="93">
        <v>44</v>
      </c>
      <c r="H18" s="93">
        <v>9</v>
      </c>
      <c r="I18" s="93">
        <v>1</v>
      </c>
      <c r="J18" s="93">
        <v>0</v>
      </c>
      <c r="K18" s="93">
        <v>181</v>
      </c>
    </row>
    <row r="19" spans="1:11" s="62" customFormat="1" ht="15" customHeight="1" x14ac:dyDescent="0.2">
      <c r="A19" s="92" t="s">
        <v>215</v>
      </c>
      <c r="B19" s="93">
        <v>11</v>
      </c>
      <c r="C19" s="93">
        <v>123</v>
      </c>
      <c r="D19" s="93">
        <v>207</v>
      </c>
      <c r="E19" s="93">
        <v>234</v>
      </c>
      <c r="F19" s="93">
        <v>319</v>
      </c>
      <c r="G19" s="93">
        <v>89</v>
      </c>
      <c r="H19" s="93">
        <v>9</v>
      </c>
      <c r="I19" s="93">
        <v>2</v>
      </c>
      <c r="J19" s="93">
        <v>3</v>
      </c>
      <c r="K19" s="93">
        <v>997</v>
      </c>
    </row>
    <row r="20" spans="1:11" s="62" customFormat="1" ht="15" customHeight="1" x14ac:dyDescent="0.2">
      <c r="A20" s="92" t="s">
        <v>216</v>
      </c>
      <c r="B20" s="93">
        <v>36</v>
      </c>
      <c r="C20" s="93">
        <v>155</v>
      </c>
      <c r="D20" s="93">
        <v>236</v>
      </c>
      <c r="E20" s="93">
        <v>343</v>
      </c>
      <c r="F20" s="93">
        <v>694</v>
      </c>
      <c r="G20" s="93">
        <v>336</v>
      </c>
      <c r="H20" s="93">
        <v>63</v>
      </c>
      <c r="I20" s="93">
        <v>7</v>
      </c>
      <c r="J20" s="93">
        <v>7</v>
      </c>
      <c r="K20" s="93">
        <v>1877</v>
      </c>
    </row>
    <row r="21" spans="1:11" s="62" customFormat="1" ht="15" customHeight="1" x14ac:dyDescent="0.2">
      <c r="A21" s="90" t="s">
        <v>217</v>
      </c>
      <c r="B21" s="91">
        <v>1</v>
      </c>
      <c r="C21" s="91">
        <v>43</v>
      </c>
      <c r="D21" s="91">
        <v>92</v>
      </c>
      <c r="E21" s="91">
        <v>105</v>
      </c>
      <c r="F21" s="91">
        <v>207</v>
      </c>
      <c r="G21" s="91">
        <v>108</v>
      </c>
      <c r="H21" s="91">
        <v>27</v>
      </c>
      <c r="I21" s="91">
        <v>6</v>
      </c>
      <c r="J21" s="91">
        <v>1</v>
      </c>
      <c r="K21" s="91">
        <v>590</v>
      </c>
    </row>
    <row r="22" spans="1:11" s="62" customFormat="1" ht="15" customHeight="1" x14ac:dyDescent="0.2">
      <c r="A22" s="92" t="s">
        <v>218</v>
      </c>
      <c r="B22" s="93">
        <v>0</v>
      </c>
      <c r="C22" s="93">
        <v>0</v>
      </c>
      <c r="D22" s="93">
        <v>6</v>
      </c>
      <c r="E22" s="93">
        <v>9</v>
      </c>
      <c r="F22" s="93">
        <v>39</v>
      </c>
      <c r="G22" s="93">
        <v>29</v>
      </c>
      <c r="H22" s="93">
        <v>10</v>
      </c>
      <c r="I22" s="93">
        <v>2</v>
      </c>
      <c r="J22" s="93">
        <v>0</v>
      </c>
      <c r="K22" s="93">
        <v>95</v>
      </c>
    </row>
    <row r="23" spans="1:11" s="62" customFormat="1" ht="15" customHeight="1" x14ac:dyDescent="0.2">
      <c r="A23" s="92" t="s">
        <v>219</v>
      </c>
      <c r="B23" s="93">
        <v>1</v>
      </c>
      <c r="C23" s="93">
        <v>43</v>
      </c>
      <c r="D23" s="93">
        <v>86</v>
      </c>
      <c r="E23" s="93">
        <v>96</v>
      </c>
      <c r="F23" s="93">
        <v>168</v>
      </c>
      <c r="G23" s="93">
        <v>79</v>
      </c>
      <c r="H23" s="93">
        <v>17</v>
      </c>
      <c r="I23" s="93">
        <v>4</v>
      </c>
      <c r="J23" s="93">
        <v>1</v>
      </c>
      <c r="K23" s="93">
        <v>495</v>
      </c>
    </row>
    <row r="24" spans="1:11" s="62" customFormat="1" ht="15" customHeight="1" x14ac:dyDescent="0.2">
      <c r="A24" s="90" t="s">
        <v>220</v>
      </c>
      <c r="B24" s="91">
        <v>0</v>
      </c>
      <c r="C24" s="91">
        <v>1</v>
      </c>
      <c r="D24" s="91">
        <v>3</v>
      </c>
      <c r="E24" s="91">
        <v>2</v>
      </c>
      <c r="F24" s="91">
        <v>2</v>
      </c>
      <c r="G24" s="91">
        <v>6</v>
      </c>
      <c r="H24" s="91">
        <v>0</v>
      </c>
      <c r="I24" s="91">
        <v>0</v>
      </c>
      <c r="J24" s="91">
        <v>0</v>
      </c>
      <c r="K24" s="91">
        <v>14</v>
      </c>
    </row>
    <row r="25" spans="1:11" s="62" customFormat="1" ht="15" customHeight="1" x14ac:dyDescent="0.2">
      <c r="A25" s="90" t="s">
        <v>221</v>
      </c>
      <c r="B25" s="91">
        <v>0</v>
      </c>
      <c r="C25" s="91">
        <v>1</v>
      </c>
      <c r="D25" s="91">
        <v>2</v>
      </c>
      <c r="E25" s="91">
        <v>3</v>
      </c>
      <c r="F25" s="91">
        <v>4</v>
      </c>
      <c r="G25" s="91">
        <v>0</v>
      </c>
      <c r="H25" s="91">
        <v>0</v>
      </c>
      <c r="I25" s="91">
        <v>0</v>
      </c>
      <c r="J25" s="91">
        <v>0</v>
      </c>
      <c r="K25" s="91">
        <v>10</v>
      </c>
    </row>
    <row r="26" spans="1:11" s="62" customFormat="1" ht="15" customHeight="1" x14ac:dyDescent="0.2">
      <c r="A26" s="66" t="s">
        <v>16</v>
      </c>
      <c r="B26" s="94">
        <v>108</v>
      </c>
      <c r="C26" s="94">
        <v>684</v>
      </c>
      <c r="D26" s="94">
        <v>1320</v>
      </c>
      <c r="E26" s="94">
        <v>1646</v>
      </c>
      <c r="F26" s="94">
        <v>2610</v>
      </c>
      <c r="G26" s="94">
        <v>1209</v>
      </c>
      <c r="H26" s="94">
        <v>263</v>
      </c>
      <c r="I26" s="94">
        <v>42</v>
      </c>
      <c r="J26" s="94">
        <v>21</v>
      </c>
      <c r="K26" s="94">
        <v>7903</v>
      </c>
    </row>
    <row r="27" spans="1:11" s="62" customFormat="1" ht="16.5" customHeight="1" x14ac:dyDescent="0.2">
      <c r="A27" s="95"/>
      <c r="B27" s="162"/>
      <c r="C27" s="162"/>
      <c r="D27" s="162"/>
      <c r="E27" s="162"/>
      <c r="F27" s="162"/>
      <c r="G27" s="162"/>
      <c r="H27" s="162"/>
      <c r="I27" s="162"/>
      <c r="J27" s="162"/>
    </row>
    <row r="28" spans="1:11" s="62" customFormat="1" ht="16.899999999999999" customHeight="1" x14ac:dyDescent="0.2">
      <c r="A28" s="95"/>
      <c r="B28" s="162"/>
      <c r="C28" s="162"/>
      <c r="D28" s="162"/>
      <c r="E28" s="162"/>
      <c r="F28" s="162"/>
      <c r="G28" s="162"/>
      <c r="H28" s="162"/>
      <c r="I28" s="162"/>
      <c r="J28" s="162"/>
    </row>
    <row r="29" spans="1:11" s="62" customFormat="1" ht="13.9" customHeight="1" x14ac:dyDescent="0.2"/>
    <row r="30" spans="1:11" s="62" customFormat="1" ht="13.9" customHeight="1" x14ac:dyDescent="0.15">
      <c r="A30" s="61" t="s">
        <v>1</v>
      </c>
      <c r="B30" s="59"/>
      <c r="C30" s="59"/>
      <c r="D30" s="59"/>
      <c r="E30" s="59"/>
      <c r="F30" s="59"/>
      <c r="G30" s="59"/>
      <c r="H30" s="59"/>
      <c r="I30" s="59"/>
      <c r="J30" s="59"/>
    </row>
    <row r="31" spans="1:11" s="62" customFormat="1" ht="13.9" customHeight="1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1" s="89" customFormat="1" ht="17.45" customHeight="1" x14ac:dyDescent="0.2">
      <c r="A32" s="179" t="s">
        <v>196</v>
      </c>
      <c r="B32" s="182" t="s">
        <v>197</v>
      </c>
      <c r="C32" s="182"/>
      <c r="D32" s="182"/>
      <c r="E32" s="182"/>
      <c r="F32" s="182"/>
      <c r="G32" s="182"/>
      <c r="H32" s="182"/>
      <c r="I32" s="182"/>
      <c r="J32" s="182"/>
      <c r="K32" s="183" t="s">
        <v>16</v>
      </c>
    </row>
    <row r="33" spans="1:11" s="89" customFormat="1" ht="18.600000000000001" customHeight="1" x14ac:dyDescent="0.2">
      <c r="A33" s="181"/>
      <c r="B33" s="63" t="s">
        <v>17</v>
      </c>
      <c r="C33" s="63" t="s">
        <v>18</v>
      </c>
      <c r="D33" s="63" t="s">
        <v>19</v>
      </c>
      <c r="E33" s="63" t="s">
        <v>20</v>
      </c>
      <c r="F33" s="63" t="s">
        <v>198</v>
      </c>
      <c r="G33" s="63" t="s">
        <v>199</v>
      </c>
      <c r="H33" s="63" t="s">
        <v>200</v>
      </c>
      <c r="I33" s="63" t="s">
        <v>201</v>
      </c>
      <c r="J33" s="63" t="s">
        <v>202</v>
      </c>
      <c r="K33" s="184"/>
    </row>
    <row r="34" spans="1:11" s="62" customFormat="1" ht="15" customHeight="1" x14ac:dyDescent="0.2">
      <c r="A34" s="90" t="s">
        <v>203</v>
      </c>
      <c r="B34" s="93">
        <v>81</v>
      </c>
      <c r="C34" s="93">
        <v>695</v>
      </c>
      <c r="D34" s="93">
        <v>1592</v>
      </c>
      <c r="E34" s="93">
        <v>1840</v>
      </c>
      <c r="F34" s="93">
        <v>3186</v>
      </c>
      <c r="G34" s="93">
        <v>2584</v>
      </c>
      <c r="H34" s="93">
        <v>1236</v>
      </c>
      <c r="I34" s="93">
        <v>79</v>
      </c>
      <c r="J34" s="93">
        <v>4</v>
      </c>
      <c r="K34" s="91">
        <f>SUM(B34:J34)</f>
        <v>11297</v>
      </c>
    </row>
    <row r="35" spans="1:11" s="62" customFormat="1" ht="15" customHeight="1" x14ac:dyDescent="0.2">
      <c r="A35" s="90" t="s">
        <v>208</v>
      </c>
      <c r="B35" s="93">
        <v>15</v>
      </c>
      <c r="C35" s="93">
        <v>211</v>
      </c>
      <c r="D35" s="93">
        <v>428</v>
      </c>
      <c r="E35" s="93">
        <v>646</v>
      </c>
      <c r="F35" s="93">
        <v>1143</v>
      </c>
      <c r="G35" s="93">
        <v>552</v>
      </c>
      <c r="H35" s="93">
        <v>137</v>
      </c>
      <c r="I35" s="93">
        <v>10</v>
      </c>
      <c r="J35" s="93">
        <v>1</v>
      </c>
      <c r="K35" s="91">
        <f t="shared" ref="K35:K39" si="0">SUM(B35:J35)</f>
        <v>3143</v>
      </c>
    </row>
    <row r="36" spans="1:11" s="62" customFormat="1" ht="15" customHeight="1" x14ac:dyDescent="0.2">
      <c r="A36" s="90" t="s">
        <v>213</v>
      </c>
      <c r="B36" s="93">
        <v>107</v>
      </c>
      <c r="C36" s="93">
        <v>653</v>
      </c>
      <c r="D36" s="93">
        <v>1083</v>
      </c>
      <c r="E36" s="93">
        <v>1797</v>
      </c>
      <c r="F36" s="93">
        <v>2759</v>
      </c>
      <c r="G36" s="93">
        <v>1569</v>
      </c>
      <c r="H36" s="93">
        <v>479</v>
      </c>
      <c r="I36" s="93">
        <v>24</v>
      </c>
      <c r="J36" s="93">
        <v>3</v>
      </c>
      <c r="K36" s="91">
        <f t="shared" si="0"/>
        <v>8474</v>
      </c>
    </row>
    <row r="37" spans="1:11" s="62" customFormat="1" ht="15" customHeight="1" x14ac:dyDescent="0.2">
      <c r="A37" s="90" t="s">
        <v>217</v>
      </c>
      <c r="B37" s="93">
        <v>7</v>
      </c>
      <c r="C37" s="93">
        <v>89</v>
      </c>
      <c r="D37" s="93">
        <v>179</v>
      </c>
      <c r="E37" s="93">
        <v>269</v>
      </c>
      <c r="F37" s="93">
        <v>476</v>
      </c>
      <c r="G37" s="93">
        <v>260</v>
      </c>
      <c r="H37" s="93">
        <v>100</v>
      </c>
      <c r="I37" s="93">
        <v>12</v>
      </c>
      <c r="J37" s="93">
        <v>2</v>
      </c>
      <c r="K37" s="91">
        <f t="shared" si="0"/>
        <v>1394</v>
      </c>
    </row>
    <row r="38" spans="1:11" s="62" customFormat="1" ht="15" customHeight="1" x14ac:dyDescent="0.2">
      <c r="A38" s="90" t="s">
        <v>220</v>
      </c>
      <c r="B38" s="93" t="s">
        <v>222</v>
      </c>
      <c r="C38" s="93" t="s">
        <v>222</v>
      </c>
      <c r="D38" s="93" t="s">
        <v>222</v>
      </c>
      <c r="E38" s="93" t="s">
        <v>222</v>
      </c>
      <c r="F38" s="93">
        <v>1</v>
      </c>
      <c r="G38" s="93">
        <v>2</v>
      </c>
      <c r="H38" s="93" t="s">
        <v>222</v>
      </c>
      <c r="I38" s="93" t="s">
        <v>222</v>
      </c>
      <c r="J38" s="93" t="s">
        <v>222</v>
      </c>
      <c r="K38" s="91">
        <f t="shared" si="0"/>
        <v>3</v>
      </c>
    </row>
    <row r="39" spans="1:11" s="62" customFormat="1" ht="15" customHeight="1" x14ac:dyDescent="0.2">
      <c r="A39" s="90" t="s">
        <v>221</v>
      </c>
      <c r="B39" s="93" t="s">
        <v>222</v>
      </c>
      <c r="C39" s="93" t="s">
        <v>222</v>
      </c>
      <c r="D39" s="93" t="s">
        <v>222</v>
      </c>
      <c r="E39" s="93">
        <v>1</v>
      </c>
      <c r="F39" s="93">
        <v>2</v>
      </c>
      <c r="G39" s="93">
        <v>1</v>
      </c>
      <c r="H39" s="93" t="s">
        <v>222</v>
      </c>
      <c r="I39" s="93" t="s">
        <v>222</v>
      </c>
      <c r="J39" s="93" t="s">
        <v>222</v>
      </c>
      <c r="K39" s="91">
        <f t="shared" si="0"/>
        <v>4</v>
      </c>
    </row>
    <row r="40" spans="1:11" s="62" customFormat="1" ht="15" customHeight="1" x14ac:dyDescent="0.2">
      <c r="A40" s="66" t="s">
        <v>16</v>
      </c>
      <c r="B40" s="94">
        <f>SUM(B34:B39)</f>
        <v>210</v>
      </c>
      <c r="C40" s="94">
        <f t="shared" ref="C40:K40" si="1">SUM(C34:C39)</f>
        <v>1648</v>
      </c>
      <c r="D40" s="94">
        <f t="shared" si="1"/>
        <v>3282</v>
      </c>
      <c r="E40" s="94">
        <f t="shared" si="1"/>
        <v>4553</v>
      </c>
      <c r="F40" s="94">
        <f t="shared" si="1"/>
        <v>7567</v>
      </c>
      <c r="G40" s="94">
        <f t="shared" si="1"/>
        <v>4968</v>
      </c>
      <c r="H40" s="94">
        <f t="shared" si="1"/>
        <v>1952</v>
      </c>
      <c r="I40" s="94">
        <f t="shared" si="1"/>
        <v>125</v>
      </c>
      <c r="J40" s="94">
        <f t="shared" si="1"/>
        <v>10</v>
      </c>
      <c r="K40" s="94">
        <f>SUM(K34:K39)</f>
        <v>24315</v>
      </c>
    </row>
    <row r="41" spans="1:11" s="2" customFormat="1" ht="12.75" x14ac:dyDescent="0.2"/>
    <row r="42" spans="1:11" s="2" customFormat="1" ht="12.75" x14ac:dyDescent="0.2">
      <c r="A42" s="68" t="s">
        <v>13</v>
      </c>
      <c r="D42" s="69"/>
    </row>
    <row r="43" spans="1:11" s="62" customFormat="1" ht="13.9" customHeight="1" x14ac:dyDescent="0.2"/>
    <row r="44" spans="1:11" s="62" customFormat="1" ht="13.9" customHeight="1" x14ac:dyDescent="0.2"/>
    <row r="45" spans="1:11" s="62" customFormat="1" ht="13.9" customHeight="1" x14ac:dyDescent="0.2"/>
    <row r="46" spans="1:11" s="62" customFormat="1" ht="13.9" customHeight="1" x14ac:dyDescent="0.2"/>
    <row r="47" spans="1:11" s="62" customFormat="1" ht="13.9" customHeight="1" x14ac:dyDescent="0.2"/>
    <row r="48" spans="1:11" s="62" customFormat="1" ht="13.9" customHeight="1" x14ac:dyDescent="0.2"/>
    <row r="49" s="62" customFormat="1" ht="13.9" customHeight="1" x14ac:dyDescent="0.2"/>
    <row r="50" s="62" customFormat="1" ht="13.9" customHeight="1" x14ac:dyDescent="0.2"/>
    <row r="51" s="62" customFormat="1" ht="13.9" customHeight="1" x14ac:dyDescent="0.2"/>
    <row r="52" s="62" customFormat="1" ht="13.9" customHeight="1" x14ac:dyDescent="0.2"/>
    <row r="53" s="62" customFormat="1" ht="13.9" customHeight="1" x14ac:dyDescent="0.2"/>
    <row r="54" s="62" customFormat="1" ht="13.9" customHeight="1" x14ac:dyDescent="0.2"/>
    <row r="55" s="62" customFormat="1" ht="13.9" customHeight="1" x14ac:dyDescent="0.2"/>
    <row r="56" s="62" customFormat="1" ht="13.9" customHeight="1" x14ac:dyDescent="0.2"/>
    <row r="57" s="62" customFormat="1" ht="13.9" customHeight="1" x14ac:dyDescent="0.2"/>
    <row r="58" s="62" customFormat="1" ht="13.9" customHeight="1" x14ac:dyDescent="0.2"/>
    <row r="59" s="62" customFormat="1" ht="13.9" customHeight="1" x14ac:dyDescent="0.2"/>
    <row r="60" s="62" customFormat="1" ht="13.9" customHeight="1" x14ac:dyDescent="0.2"/>
    <row r="61" s="62" customFormat="1" ht="13.9" customHeight="1" x14ac:dyDescent="0.2"/>
    <row r="62" s="62" customFormat="1" ht="13.9" customHeight="1" x14ac:dyDescent="0.2"/>
    <row r="63" s="62" customFormat="1" ht="13.9" customHeight="1" x14ac:dyDescent="0.2"/>
    <row r="64" s="62" customFormat="1" ht="13.9" customHeight="1" x14ac:dyDescent="0.2"/>
    <row r="65" s="62" customFormat="1" ht="13.9" customHeight="1" x14ac:dyDescent="0.2"/>
    <row r="66" s="62" customFormat="1" ht="13.9" customHeight="1" x14ac:dyDescent="0.2"/>
    <row r="67" s="62" customFormat="1" ht="13.9" customHeight="1" x14ac:dyDescent="0.2"/>
    <row r="68" s="62" customFormat="1" ht="13.9" customHeight="1" x14ac:dyDescent="0.2"/>
    <row r="69" s="62" customFormat="1" ht="13.9" customHeight="1" x14ac:dyDescent="0.2"/>
    <row r="70" s="62" customFormat="1" ht="13.9" customHeight="1" x14ac:dyDescent="0.2"/>
    <row r="71" s="62" customFormat="1" ht="13.9" customHeight="1" x14ac:dyDescent="0.2"/>
    <row r="72" s="62" customFormat="1" ht="13.9" customHeight="1" x14ac:dyDescent="0.2"/>
    <row r="73" s="62" customFormat="1" ht="13.9" customHeight="1" x14ac:dyDescent="0.2"/>
    <row r="74" s="62" customFormat="1" ht="13.9" customHeight="1" x14ac:dyDescent="0.2"/>
    <row r="75" s="62" customFormat="1" ht="13.9" customHeight="1" x14ac:dyDescent="0.2"/>
    <row r="76" s="62" customFormat="1" ht="13.9" customHeight="1" x14ac:dyDescent="0.2"/>
    <row r="77" s="62" customFormat="1" ht="13.9" customHeight="1" x14ac:dyDescent="0.2"/>
  </sheetData>
  <mergeCells count="7">
    <mergeCell ref="A1:K1"/>
    <mergeCell ref="A5:A6"/>
    <mergeCell ref="B5:J5"/>
    <mergeCell ref="K5:K6"/>
    <mergeCell ref="A32:A33"/>
    <mergeCell ref="B32:J32"/>
    <mergeCell ref="K32:K33"/>
  </mergeCells>
  <pageMargins left="0.23622047244094491" right="0.19685039370078741" top="0.39370078740157483" bottom="0.98425196850393704" header="0.35433070866141736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0" workbookViewId="0">
      <selection activeCell="A35" sqref="A1:F35"/>
    </sheetView>
  </sheetViews>
  <sheetFormatPr defaultRowHeight="12.75" x14ac:dyDescent="0.2"/>
  <cols>
    <col min="1" max="1" width="27.28515625" style="2" customWidth="1"/>
    <col min="2" max="2" width="9.140625" style="2"/>
    <col min="3" max="6" width="14.85546875" style="2" customWidth="1"/>
    <col min="7" max="7" width="9.140625" style="2"/>
    <col min="8" max="8" width="10.140625" style="2" bestFit="1" customWidth="1"/>
    <col min="9" max="16384" width="9.140625" style="2"/>
  </cols>
  <sheetData>
    <row r="1" spans="1:8" ht="36.75" customHeight="1" x14ac:dyDescent="0.2">
      <c r="A1" s="173" t="s">
        <v>231</v>
      </c>
      <c r="B1" s="173"/>
      <c r="C1" s="173"/>
      <c r="D1" s="173"/>
      <c r="E1" s="173"/>
      <c r="F1" s="173"/>
    </row>
    <row r="2" spans="1:8" ht="22.5" customHeight="1" x14ac:dyDescent="0.2">
      <c r="A2" s="163"/>
      <c r="B2" s="163"/>
      <c r="C2" s="176" t="s">
        <v>2</v>
      </c>
      <c r="D2" s="176"/>
      <c r="E2" s="176" t="s">
        <v>1</v>
      </c>
      <c r="F2" s="176"/>
    </row>
    <row r="3" spans="1:8" x14ac:dyDescent="0.2">
      <c r="A3" s="164"/>
      <c r="B3" s="164"/>
      <c r="C3" s="165" t="s">
        <v>8</v>
      </c>
      <c r="D3" s="166" t="s">
        <v>232</v>
      </c>
      <c r="E3" s="165" t="s">
        <v>8</v>
      </c>
      <c r="F3" s="166" t="s">
        <v>232</v>
      </c>
    </row>
    <row r="4" spans="1:8" x14ac:dyDescent="0.2">
      <c r="A4" s="177" t="s">
        <v>0</v>
      </c>
      <c r="B4" s="177"/>
      <c r="C4" s="177"/>
      <c r="D4" s="177"/>
      <c r="E4" s="177"/>
      <c r="F4" s="177"/>
    </row>
    <row r="5" spans="1:8" x14ac:dyDescent="0.2">
      <c r="A5" s="12" t="s">
        <v>7</v>
      </c>
      <c r="B5" s="3"/>
      <c r="C5" s="17">
        <f>SUM(C6:C7)</f>
        <v>23742262</v>
      </c>
      <c r="D5" s="24">
        <f>C5/C9*100</f>
        <v>48.560072300572365</v>
      </c>
      <c r="E5" s="14">
        <v>25985295</v>
      </c>
      <c r="F5" s="16">
        <f>E5/E9*100</f>
        <v>50.844186867259012</v>
      </c>
      <c r="H5" s="25"/>
    </row>
    <row r="6" spans="1:8" x14ac:dyDescent="0.2">
      <c r="A6" s="7" t="s">
        <v>9</v>
      </c>
      <c r="B6" s="5"/>
      <c r="C6" s="26">
        <v>20993732</v>
      </c>
      <c r="D6" s="11">
        <f>C6/C5*100</f>
        <v>88.423470350044994</v>
      </c>
      <c r="E6" s="27">
        <v>23017840</v>
      </c>
      <c r="F6" s="10">
        <f>E6/E5*100</f>
        <v>88.580252792973866</v>
      </c>
      <c r="H6" s="25"/>
    </row>
    <row r="7" spans="1:8" x14ac:dyDescent="0.2">
      <c r="A7" s="7" t="s">
        <v>10</v>
      </c>
      <c r="B7" s="5"/>
      <c r="C7" s="28">
        <v>2748530</v>
      </c>
      <c r="D7" s="11">
        <f>C7/C5*100</f>
        <v>11.576529649955004</v>
      </c>
      <c r="E7" s="27">
        <v>2967455</v>
      </c>
      <c r="F7" s="10">
        <f>E7/E5*100</f>
        <v>11.419747207026127</v>
      </c>
      <c r="H7" s="25"/>
    </row>
    <row r="8" spans="1:8" x14ac:dyDescent="0.2">
      <c r="A8" s="12" t="s">
        <v>6</v>
      </c>
      <c r="B8" s="5"/>
      <c r="C8" s="19">
        <v>25150297</v>
      </c>
      <c r="D8" s="24">
        <f>C8/C9*100</f>
        <v>51.439927699427635</v>
      </c>
      <c r="E8" s="14">
        <v>25122406</v>
      </c>
      <c r="F8" s="16">
        <f>E8/E9*100</f>
        <v>49.155813132740995</v>
      </c>
      <c r="G8" s="4"/>
      <c r="H8" s="25"/>
    </row>
    <row r="9" spans="1:8" x14ac:dyDescent="0.2">
      <c r="A9" s="13" t="s">
        <v>12</v>
      </c>
      <c r="B9" s="8"/>
      <c r="C9" s="21">
        <f>C5+C8</f>
        <v>48892559</v>
      </c>
      <c r="D9" s="31">
        <f>C9/C9*100</f>
        <v>100</v>
      </c>
      <c r="E9" s="15">
        <f>E5+E8</f>
        <v>51107701</v>
      </c>
      <c r="F9" s="32">
        <f>E9/E9*100</f>
        <v>100</v>
      </c>
      <c r="G9" s="4"/>
      <c r="H9" s="25"/>
    </row>
    <row r="10" spans="1:8" x14ac:dyDescent="0.2">
      <c r="A10" s="177" t="s">
        <v>11</v>
      </c>
      <c r="B10" s="177"/>
      <c r="C10" s="177"/>
      <c r="D10" s="177"/>
      <c r="E10" s="177"/>
      <c r="F10" s="177"/>
      <c r="H10" s="25"/>
    </row>
    <row r="11" spans="1:8" x14ac:dyDescent="0.2">
      <c r="A11" s="12" t="s">
        <v>7</v>
      </c>
      <c r="B11" s="3"/>
      <c r="C11" s="17">
        <v>1854786</v>
      </c>
      <c r="D11" s="24">
        <f>C11/C15*100</f>
        <v>52.684477305424856</v>
      </c>
      <c r="E11" s="14">
        <v>2080584</v>
      </c>
      <c r="F11" s="16">
        <f>E11/E15*100</f>
        <v>55.334239354473233</v>
      </c>
      <c r="H11" s="25"/>
    </row>
    <row r="12" spans="1:8" x14ac:dyDescent="0.2">
      <c r="A12" s="7" t="s">
        <v>9</v>
      </c>
      <c r="B12" s="5"/>
      <c r="C12" s="26">
        <v>1776610</v>
      </c>
      <c r="D12" s="11">
        <f>C12/C11*100</f>
        <v>95.785174138687694</v>
      </c>
      <c r="E12" s="27">
        <v>1941363</v>
      </c>
      <c r="F12" s="10">
        <f>E12/E11*100</f>
        <v>93.308561442364251</v>
      </c>
      <c r="H12" s="25"/>
    </row>
    <row r="13" spans="1:8" x14ac:dyDescent="0.2">
      <c r="A13" s="7" t="s">
        <v>10</v>
      </c>
      <c r="B13" s="5"/>
      <c r="C13" s="28">
        <v>78176</v>
      </c>
      <c r="D13" s="11">
        <f>C13/C11*100</f>
        <v>4.2148258613123026</v>
      </c>
      <c r="E13" s="27">
        <v>139221</v>
      </c>
      <c r="F13" s="10">
        <f>E13/E11*100</f>
        <v>6.6914385576357409</v>
      </c>
      <c r="H13" s="25"/>
    </row>
    <row r="14" spans="1:8" x14ac:dyDescent="0.2">
      <c r="A14" s="12" t="s">
        <v>6</v>
      </c>
      <c r="B14" s="5"/>
      <c r="C14" s="19">
        <v>1665769</v>
      </c>
      <c r="D14" s="24">
        <f>C14/C15*100</f>
        <v>47.315522694575144</v>
      </c>
      <c r="E14" s="14">
        <v>1679446</v>
      </c>
      <c r="F14" s="16">
        <f>E14/E15*100</f>
        <v>44.665760645526767</v>
      </c>
      <c r="G14" s="4"/>
      <c r="H14" s="25"/>
    </row>
    <row r="15" spans="1:8" x14ac:dyDescent="0.2">
      <c r="A15" s="12" t="s">
        <v>12</v>
      </c>
      <c r="B15" s="5"/>
      <c r="C15" s="19">
        <f>C11+C14</f>
        <v>3520555</v>
      </c>
      <c r="D15" s="24">
        <f>C15/C15*100</f>
        <v>100</v>
      </c>
      <c r="E15" s="14">
        <v>3760030</v>
      </c>
      <c r="F15" s="16">
        <f>E15/E15*100</f>
        <v>100</v>
      </c>
      <c r="G15" s="4"/>
      <c r="H15" s="25"/>
    </row>
    <row r="16" spans="1:8" x14ac:dyDescent="0.2">
      <c r="A16" s="174" t="s">
        <v>3</v>
      </c>
      <c r="B16" s="174"/>
      <c r="C16" s="174"/>
      <c r="D16" s="174"/>
      <c r="E16" s="174"/>
      <c r="F16" s="174"/>
      <c r="H16" s="25"/>
    </row>
    <row r="17" spans="1:8" x14ac:dyDescent="0.2">
      <c r="A17" s="12" t="s">
        <v>7</v>
      </c>
      <c r="B17" s="1"/>
      <c r="C17" s="17">
        <v>431002</v>
      </c>
      <c r="D17" s="24">
        <f>C17/C21*100</f>
        <v>52.936032444356016</v>
      </c>
      <c r="E17" s="14">
        <v>472061</v>
      </c>
      <c r="F17" s="16">
        <f>E17/E21*100</f>
        <v>55.561950631582413</v>
      </c>
      <c r="H17" s="25"/>
    </row>
    <row r="18" spans="1:8" x14ac:dyDescent="0.2">
      <c r="A18" s="7" t="s">
        <v>9</v>
      </c>
      <c r="B18" s="5"/>
      <c r="C18" s="26">
        <v>414859</v>
      </c>
      <c r="D18" s="11">
        <f>C18/C17*100</f>
        <v>96.254541742265701</v>
      </c>
      <c r="E18" s="27">
        <v>442314</v>
      </c>
      <c r="F18" s="10">
        <f>E18/E17*100</f>
        <v>93.69848388237962</v>
      </c>
      <c r="H18" s="25"/>
    </row>
    <row r="19" spans="1:8" x14ac:dyDescent="0.2">
      <c r="A19" s="7" t="s">
        <v>10</v>
      </c>
      <c r="B19" s="5"/>
      <c r="C19" s="28">
        <v>16143</v>
      </c>
      <c r="D19" s="11">
        <f>C19/C17*100</f>
        <v>3.745458257734303</v>
      </c>
      <c r="E19" s="27">
        <v>29747</v>
      </c>
      <c r="F19" s="10">
        <f>E19/E17*100</f>
        <v>6.3015161176203929</v>
      </c>
      <c r="H19" s="25"/>
    </row>
    <row r="20" spans="1:8" x14ac:dyDescent="0.2">
      <c r="A20" s="12" t="s">
        <v>6</v>
      </c>
      <c r="B20" s="5"/>
      <c r="C20" s="19">
        <v>383192</v>
      </c>
      <c r="D20" s="24">
        <f>C20/C21*100</f>
        <v>47.063967555643984</v>
      </c>
      <c r="E20" s="14">
        <v>377551</v>
      </c>
      <c r="F20" s="16">
        <f>E20/E21*100</f>
        <v>44.43804936841758</v>
      </c>
      <c r="G20" s="4"/>
      <c r="H20" s="25"/>
    </row>
    <row r="21" spans="1:8" x14ac:dyDescent="0.2">
      <c r="A21" s="12" t="s">
        <v>12</v>
      </c>
      <c r="B21" s="5"/>
      <c r="C21" s="19">
        <f>C17+C20</f>
        <v>814194</v>
      </c>
      <c r="D21" s="24">
        <f>C21/C21*100</f>
        <v>100</v>
      </c>
      <c r="E21" s="14">
        <v>849612</v>
      </c>
      <c r="F21" s="16">
        <f>E21/E21*100</f>
        <v>100</v>
      </c>
      <c r="G21" s="4"/>
      <c r="H21" s="25"/>
    </row>
    <row r="22" spans="1:8" x14ac:dyDescent="0.2">
      <c r="A22" s="174" t="s">
        <v>4</v>
      </c>
      <c r="B22" s="174"/>
      <c r="C22" s="174"/>
      <c r="D22" s="174"/>
      <c r="E22" s="174"/>
      <c r="F22" s="174"/>
    </row>
    <row r="23" spans="1:8" x14ac:dyDescent="0.2">
      <c r="A23" s="12" t="s">
        <v>7</v>
      </c>
      <c r="B23" s="1"/>
      <c r="C23" s="17">
        <v>167285</v>
      </c>
      <c r="D23" s="20">
        <f>C23/C27*100</f>
        <v>49.76335743884627</v>
      </c>
      <c r="E23" s="14">
        <v>178314</v>
      </c>
      <c r="F23" s="18">
        <f>E23/E27*100</f>
        <v>54.085845059101509</v>
      </c>
    </row>
    <row r="24" spans="1:8" x14ac:dyDescent="0.2">
      <c r="A24" s="7" t="s">
        <v>9</v>
      </c>
      <c r="B24" s="5"/>
      <c r="C24" s="26">
        <v>159965</v>
      </c>
      <c r="D24" s="9">
        <f>C24/C23*100</f>
        <v>95.624234091520449</v>
      </c>
      <c r="E24" s="27">
        <v>165768</v>
      </c>
      <c r="F24" s="6">
        <f>E24/E23*100</f>
        <v>92.964097042296174</v>
      </c>
    </row>
    <row r="25" spans="1:8" x14ac:dyDescent="0.2">
      <c r="A25" s="7" t="s">
        <v>10</v>
      </c>
      <c r="B25" s="5"/>
      <c r="C25" s="28">
        <v>7320</v>
      </c>
      <c r="D25" s="9">
        <f>C25/C23*100</f>
        <v>4.3757659084795408</v>
      </c>
      <c r="E25" s="27">
        <v>12546</v>
      </c>
      <c r="F25" s="6">
        <f>E25/E23*100</f>
        <v>7.0359029577038257</v>
      </c>
    </row>
    <row r="26" spans="1:8" x14ac:dyDescent="0.2">
      <c r="A26" s="12" t="s">
        <v>6</v>
      </c>
      <c r="B26" s="5"/>
      <c r="C26" s="19">
        <v>168876</v>
      </c>
      <c r="D26" s="18">
        <f>C26/C27*100</f>
        <v>50.23664256115373</v>
      </c>
      <c r="E26" s="14">
        <v>151373</v>
      </c>
      <c r="F26" s="18">
        <f>E26/E27*100</f>
        <v>45.914154940898491</v>
      </c>
    </row>
    <row r="27" spans="1:8" x14ac:dyDescent="0.2">
      <c r="A27" s="12" t="s">
        <v>12</v>
      </c>
      <c r="B27" s="5"/>
      <c r="C27" s="19">
        <v>336161</v>
      </c>
      <c r="D27" s="18">
        <f>C27/C27*100</f>
        <v>100</v>
      </c>
      <c r="E27" s="14">
        <v>329687</v>
      </c>
      <c r="F27" s="18">
        <f>E27/E27*100</f>
        <v>100</v>
      </c>
    </row>
    <row r="28" spans="1:8" x14ac:dyDescent="0.2">
      <c r="A28" s="175" t="s">
        <v>5</v>
      </c>
      <c r="B28" s="175"/>
      <c r="C28" s="175"/>
      <c r="D28" s="175"/>
      <c r="E28" s="175"/>
      <c r="F28" s="175"/>
    </row>
    <row r="29" spans="1:8" x14ac:dyDescent="0.2">
      <c r="A29" s="12" t="s">
        <v>7</v>
      </c>
      <c r="B29" s="1"/>
      <c r="C29" s="17">
        <f>C17-C23</f>
        <v>263717</v>
      </c>
      <c r="D29" s="29">
        <f>C29/C33*100</f>
        <v>55.167111893948743</v>
      </c>
      <c r="E29" s="14">
        <f>E17-E23</f>
        <v>293747</v>
      </c>
      <c r="F29" s="18">
        <f>E29/E33*100</f>
        <v>56.497956436024424</v>
      </c>
    </row>
    <row r="30" spans="1:8" x14ac:dyDescent="0.2">
      <c r="A30" s="7" t="s">
        <v>9</v>
      </c>
      <c r="B30" s="5"/>
      <c r="C30" s="26">
        <f>C18-C24</f>
        <v>254894</v>
      </c>
      <c r="D30" s="30">
        <f>C30/C29*100</f>
        <v>96.654368129472118</v>
      </c>
      <c r="E30" s="27">
        <f>E18-E24</f>
        <v>276546</v>
      </c>
      <c r="F30" s="6">
        <f>E30/E29*100</f>
        <v>94.144280622440405</v>
      </c>
    </row>
    <row r="31" spans="1:8" x14ac:dyDescent="0.2">
      <c r="A31" s="7" t="s">
        <v>10</v>
      </c>
      <c r="B31" s="5"/>
      <c r="C31" s="28">
        <f>C19-C25</f>
        <v>8823</v>
      </c>
      <c r="D31" s="6">
        <f>C31/C29*100</f>
        <v>3.3456318705278765</v>
      </c>
      <c r="E31" s="27">
        <f>E19-E25</f>
        <v>17201</v>
      </c>
      <c r="F31" s="6">
        <f>E31/E29*100</f>
        <v>5.8557193775596001</v>
      </c>
    </row>
    <row r="32" spans="1:8" x14ac:dyDescent="0.2">
      <c r="A32" s="12" t="s">
        <v>6</v>
      </c>
      <c r="B32" s="5"/>
      <c r="C32" s="19">
        <f>C20-C26</f>
        <v>214316</v>
      </c>
      <c r="D32" s="18">
        <f>C32/C33*100</f>
        <v>44.832888106051257</v>
      </c>
      <c r="E32" s="14">
        <f>E20-E26</f>
        <v>226178</v>
      </c>
      <c r="F32" s="18">
        <f>E32/E33*100</f>
        <v>43.502043563975576</v>
      </c>
    </row>
    <row r="33" spans="1:6" x14ac:dyDescent="0.2">
      <c r="A33" s="13" t="s">
        <v>12</v>
      </c>
      <c r="B33" s="8"/>
      <c r="C33" s="21">
        <f>C21-C27</f>
        <v>478033</v>
      </c>
      <c r="D33" s="33">
        <f>C33/C33*100</f>
        <v>100</v>
      </c>
      <c r="E33" s="15">
        <f>E21-E27</f>
        <v>519925</v>
      </c>
      <c r="F33" s="33">
        <f>E33/E33*100</f>
        <v>100</v>
      </c>
    </row>
    <row r="35" spans="1:6" x14ac:dyDescent="0.2">
      <c r="A35" s="37" t="s">
        <v>13</v>
      </c>
      <c r="D35" s="22"/>
    </row>
    <row r="39" spans="1:6" x14ac:dyDescent="0.2">
      <c r="E39" s="23">
        <v>414859</v>
      </c>
    </row>
  </sheetData>
  <mergeCells count="8">
    <mergeCell ref="A1:F1"/>
    <mergeCell ref="A16:F16"/>
    <mergeCell ref="A22:F22"/>
    <mergeCell ref="A28:F28"/>
    <mergeCell ref="C2:D2"/>
    <mergeCell ref="E2:F2"/>
    <mergeCell ref="A4:F4"/>
    <mergeCell ref="A10:F10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ignoredErrors>
    <ignoredError sqref="C5" formulaRange="1"/>
    <ignoredError sqref="D9:E9 D29:D33 E29:E33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workbookViewId="0">
      <selection sqref="A1:K1"/>
    </sheetView>
  </sheetViews>
  <sheetFormatPr defaultColWidth="8.85546875" defaultRowHeight="10.5" x14ac:dyDescent="0.15"/>
  <cols>
    <col min="1" max="1" width="21.42578125" style="70" customWidth="1"/>
    <col min="2" max="10" width="9.85546875" style="70" customWidth="1"/>
    <col min="11" max="11" width="11.7109375" style="70" bestFit="1" customWidth="1"/>
    <col min="12" max="256" width="8.85546875" style="70"/>
    <col min="257" max="257" width="21.42578125" style="70" customWidth="1"/>
    <col min="258" max="266" width="9.85546875" style="70" customWidth="1"/>
    <col min="267" max="267" width="11.7109375" style="70" bestFit="1" customWidth="1"/>
    <col min="268" max="512" width="8.85546875" style="70"/>
    <col min="513" max="513" width="21.42578125" style="70" customWidth="1"/>
    <col min="514" max="522" width="9.85546875" style="70" customWidth="1"/>
    <col min="523" max="523" width="11.7109375" style="70" bestFit="1" customWidth="1"/>
    <col min="524" max="768" width="8.85546875" style="70"/>
    <col min="769" max="769" width="21.42578125" style="70" customWidth="1"/>
    <col min="770" max="778" width="9.85546875" style="70" customWidth="1"/>
    <col min="779" max="779" width="11.7109375" style="70" bestFit="1" customWidth="1"/>
    <col min="780" max="1024" width="8.85546875" style="70"/>
    <col min="1025" max="1025" width="21.42578125" style="70" customWidth="1"/>
    <col min="1026" max="1034" width="9.85546875" style="70" customWidth="1"/>
    <col min="1035" max="1035" width="11.7109375" style="70" bestFit="1" customWidth="1"/>
    <col min="1036" max="1280" width="8.85546875" style="70"/>
    <col min="1281" max="1281" width="21.42578125" style="70" customWidth="1"/>
    <col min="1282" max="1290" width="9.85546875" style="70" customWidth="1"/>
    <col min="1291" max="1291" width="11.7109375" style="70" bestFit="1" customWidth="1"/>
    <col min="1292" max="1536" width="8.85546875" style="70"/>
    <col min="1537" max="1537" width="21.42578125" style="70" customWidth="1"/>
    <col min="1538" max="1546" width="9.85546875" style="70" customWidth="1"/>
    <col min="1547" max="1547" width="11.7109375" style="70" bestFit="1" customWidth="1"/>
    <col min="1548" max="1792" width="8.85546875" style="70"/>
    <col min="1793" max="1793" width="21.42578125" style="70" customWidth="1"/>
    <col min="1794" max="1802" width="9.85546875" style="70" customWidth="1"/>
    <col min="1803" max="1803" width="11.7109375" style="70" bestFit="1" customWidth="1"/>
    <col min="1804" max="2048" width="8.85546875" style="70"/>
    <col min="2049" max="2049" width="21.42578125" style="70" customWidth="1"/>
    <col min="2050" max="2058" width="9.85546875" style="70" customWidth="1"/>
    <col min="2059" max="2059" width="11.7109375" style="70" bestFit="1" customWidth="1"/>
    <col min="2060" max="2304" width="8.85546875" style="70"/>
    <col min="2305" max="2305" width="21.42578125" style="70" customWidth="1"/>
    <col min="2306" max="2314" width="9.85546875" style="70" customWidth="1"/>
    <col min="2315" max="2315" width="11.7109375" style="70" bestFit="1" customWidth="1"/>
    <col min="2316" max="2560" width="8.85546875" style="70"/>
    <col min="2561" max="2561" width="21.42578125" style="70" customWidth="1"/>
    <col min="2562" max="2570" width="9.85546875" style="70" customWidth="1"/>
    <col min="2571" max="2571" width="11.7109375" style="70" bestFit="1" customWidth="1"/>
    <col min="2572" max="2816" width="8.85546875" style="70"/>
    <col min="2817" max="2817" width="21.42578125" style="70" customWidth="1"/>
    <col min="2818" max="2826" width="9.85546875" style="70" customWidth="1"/>
    <col min="2827" max="2827" width="11.7109375" style="70" bestFit="1" customWidth="1"/>
    <col min="2828" max="3072" width="8.85546875" style="70"/>
    <col min="3073" max="3073" width="21.42578125" style="70" customWidth="1"/>
    <col min="3074" max="3082" width="9.85546875" style="70" customWidth="1"/>
    <col min="3083" max="3083" width="11.7109375" style="70" bestFit="1" customWidth="1"/>
    <col min="3084" max="3328" width="8.85546875" style="70"/>
    <col min="3329" max="3329" width="21.42578125" style="70" customWidth="1"/>
    <col min="3330" max="3338" width="9.85546875" style="70" customWidth="1"/>
    <col min="3339" max="3339" width="11.7109375" style="70" bestFit="1" customWidth="1"/>
    <col min="3340" max="3584" width="8.85546875" style="70"/>
    <col min="3585" max="3585" width="21.42578125" style="70" customWidth="1"/>
    <col min="3586" max="3594" width="9.85546875" style="70" customWidth="1"/>
    <col min="3595" max="3595" width="11.7109375" style="70" bestFit="1" customWidth="1"/>
    <col min="3596" max="3840" width="8.85546875" style="70"/>
    <col min="3841" max="3841" width="21.42578125" style="70" customWidth="1"/>
    <col min="3842" max="3850" width="9.85546875" style="70" customWidth="1"/>
    <col min="3851" max="3851" width="11.7109375" style="70" bestFit="1" customWidth="1"/>
    <col min="3852" max="4096" width="8.85546875" style="70"/>
    <col min="4097" max="4097" width="21.42578125" style="70" customWidth="1"/>
    <col min="4098" max="4106" width="9.85546875" style="70" customWidth="1"/>
    <col min="4107" max="4107" width="11.7109375" style="70" bestFit="1" customWidth="1"/>
    <col min="4108" max="4352" width="8.85546875" style="70"/>
    <col min="4353" max="4353" width="21.42578125" style="70" customWidth="1"/>
    <col min="4354" max="4362" width="9.85546875" style="70" customWidth="1"/>
    <col min="4363" max="4363" width="11.7109375" style="70" bestFit="1" customWidth="1"/>
    <col min="4364" max="4608" width="8.85546875" style="70"/>
    <col min="4609" max="4609" width="21.42578125" style="70" customWidth="1"/>
    <col min="4610" max="4618" width="9.85546875" style="70" customWidth="1"/>
    <col min="4619" max="4619" width="11.7109375" style="70" bestFit="1" customWidth="1"/>
    <col min="4620" max="4864" width="8.85546875" style="70"/>
    <col min="4865" max="4865" width="21.42578125" style="70" customWidth="1"/>
    <col min="4866" max="4874" width="9.85546875" style="70" customWidth="1"/>
    <col min="4875" max="4875" width="11.7109375" style="70" bestFit="1" customWidth="1"/>
    <col min="4876" max="5120" width="8.85546875" style="70"/>
    <col min="5121" max="5121" width="21.42578125" style="70" customWidth="1"/>
    <col min="5122" max="5130" width="9.85546875" style="70" customWidth="1"/>
    <col min="5131" max="5131" width="11.7109375" style="70" bestFit="1" customWidth="1"/>
    <col min="5132" max="5376" width="8.85546875" style="70"/>
    <col min="5377" max="5377" width="21.42578125" style="70" customWidth="1"/>
    <col min="5378" max="5386" width="9.85546875" style="70" customWidth="1"/>
    <col min="5387" max="5387" width="11.7109375" style="70" bestFit="1" customWidth="1"/>
    <col min="5388" max="5632" width="8.85546875" style="70"/>
    <col min="5633" max="5633" width="21.42578125" style="70" customWidth="1"/>
    <col min="5634" max="5642" width="9.85546875" style="70" customWidth="1"/>
    <col min="5643" max="5643" width="11.7109375" style="70" bestFit="1" customWidth="1"/>
    <col min="5644" max="5888" width="8.85546875" style="70"/>
    <col min="5889" max="5889" width="21.42578125" style="70" customWidth="1"/>
    <col min="5890" max="5898" width="9.85546875" style="70" customWidth="1"/>
    <col min="5899" max="5899" width="11.7109375" style="70" bestFit="1" customWidth="1"/>
    <col min="5900" max="6144" width="8.85546875" style="70"/>
    <col min="6145" max="6145" width="21.42578125" style="70" customWidth="1"/>
    <col min="6146" max="6154" width="9.85546875" style="70" customWidth="1"/>
    <col min="6155" max="6155" width="11.7109375" style="70" bestFit="1" customWidth="1"/>
    <col min="6156" max="6400" width="8.85546875" style="70"/>
    <col min="6401" max="6401" width="21.42578125" style="70" customWidth="1"/>
    <col min="6402" max="6410" width="9.85546875" style="70" customWidth="1"/>
    <col min="6411" max="6411" width="11.7109375" style="70" bestFit="1" customWidth="1"/>
    <col min="6412" max="6656" width="8.85546875" style="70"/>
    <col min="6657" max="6657" width="21.42578125" style="70" customWidth="1"/>
    <col min="6658" max="6666" width="9.85546875" style="70" customWidth="1"/>
    <col min="6667" max="6667" width="11.7109375" style="70" bestFit="1" customWidth="1"/>
    <col min="6668" max="6912" width="8.85546875" style="70"/>
    <col min="6913" max="6913" width="21.42578125" style="70" customWidth="1"/>
    <col min="6914" max="6922" width="9.85546875" style="70" customWidth="1"/>
    <col min="6923" max="6923" width="11.7109375" style="70" bestFit="1" customWidth="1"/>
    <col min="6924" max="7168" width="8.85546875" style="70"/>
    <col min="7169" max="7169" width="21.42578125" style="70" customWidth="1"/>
    <col min="7170" max="7178" width="9.85546875" style="70" customWidth="1"/>
    <col min="7179" max="7179" width="11.7109375" style="70" bestFit="1" customWidth="1"/>
    <col min="7180" max="7424" width="8.85546875" style="70"/>
    <col min="7425" max="7425" width="21.42578125" style="70" customWidth="1"/>
    <col min="7426" max="7434" width="9.85546875" style="70" customWidth="1"/>
    <col min="7435" max="7435" width="11.7109375" style="70" bestFit="1" customWidth="1"/>
    <col min="7436" max="7680" width="8.85546875" style="70"/>
    <col min="7681" max="7681" width="21.42578125" style="70" customWidth="1"/>
    <col min="7682" max="7690" width="9.85546875" style="70" customWidth="1"/>
    <col min="7691" max="7691" width="11.7109375" style="70" bestFit="1" customWidth="1"/>
    <col min="7692" max="7936" width="8.85546875" style="70"/>
    <col min="7937" max="7937" width="21.42578125" style="70" customWidth="1"/>
    <col min="7938" max="7946" width="9.85546875" style="70" customWidth="1"/>
    <col min="7947" max="7947" width="11.7109375" style="70" bestFit="1" customWidth="1"/>
    <col min="7948" max="8192" width="8.85546875" style="70"/>
    <col min="8193" max="8193" width="21.42578125" style="70" customWidth="1"/>
    <col min="8194" max="8202" width="9.85546875" style="70" customWidth="1"/>
    <col min="8203" max="8203" width="11.7109375" style="70" bestFit="1" customWidth="1"/>
    <col min="8204" max="8448" width="8.85546875" style="70"/>
    <col min="8449" max="8449" width="21.42578125" style="70" customWidth="1"/>
    <col min="8450" max="8458" width="9.85546875" style="70" customWidth="1"/>
    <col min="8459" max="8459" width="11.7109375" style="70" bestFit="1" customWidth="1"/>
    <col min="8460" max="8704" width="8.85546875" style="70"/>
    <col min="8705" max="8705" width="21.42578125" style="70" customWidth="1"/>
    <col min="8706" max="8714" width="9.85546875" style="70" customWidth="1"/>
    <col min="8715" max="8715" width="11.7109375" style="70" bestFit="1" customWidth="1"/>
    <col min="8716" max="8960" width="8.85546875" style="70"/>
    <col min="8961" max="8961" width="21.42578125" style="70" customWidth="1"/>
    <col min="8962" max="8970" width="9.85546875" style="70" customWidth="1"/>
    <col min="8971" max="8971" width="11.7109375" style="70" bestFit="1" customWidth="1"/>
    <col min="8972" max="9216" width="8.85546875" style="70"/>
    <col min="9217" max="9217" width="21.42578125" style="70" customWidth="1"/>
    <col min="9218" max="9226" width="9.85546875" style="70" customWidth="1"/>
    <col min="9227" max="9227" width="11.7109375" style="70" bestFit="1" customWidth="1"/>
    <col min="9228" max="9472" width="8.85546875" style="70"/>
    <col min="9473" max="9473" width="21.42578125" style="70" customWidth="1"/>
    <col min="9474" max="9482" width="9.85546875" style="70" customWidth="1"/>
    <col min="9483" max="9483" width="11.7109375" style="70" bestFit="1" customWidth="1"/>
    <col min="9484" max="9728" width="8.85546875" style="70"/>
    <col min="9729" max="9729" width="21.42578125" style="70" customWidth="1"/>
    <col min="9730" max="9738" width="9.85546875" style="70" customWidth="1"/>
    <col min="9739" max="9739" width="11.7109375" style="70" bestFit="1" customWidth="1"/>
    <col min="9740" max="9984" width="8.85546875" style="70"/>
    <col min="9985" max="9985" width="21.42578125" style="70" customWidth="1"/>
    <col min="9986" max="9994" width="9.85546875" style="70" customWidth="1"/>
    <col min="9995" max="9995" width="11.7109375" style="70" bestFit="1" customWidth="1"/>
    <col min="9996" max="10240" width="8.85546875" style="70"/>
    <col min="10241" max="10241" width="21.42578125" style="70" customWidth="1"/>
    <col min="10242" max="10250" width="9.85546875" style="70" customWidth="1"/>
    <col min="10251" max="10251" width="11.7109375" style="70" bestFit="1" customWidth="1"/>
    <col min="10252" max="10496" width="8.85546875" style="70"/>
    <col min="10497" max="10497" width="21.42578125" style="70" customWidth="1"/>
    <col min="10498" max="10506" width="9.85546875" style="70" customWidth="1"/>
    <col min="10507" max="10507" width="11.7109375" style="70" bestFit="1" customWidth="1"/>
    <col min="10508" max="10752" width="8.85546875" style="70"/>
    <col min="10753" max="10753" width="21.42578125" style="70" customWidth="1"/>
    <col min="10754" max="10762" width="9.85546875" style="70" customWidth="1"/>
    <col min="10763" max="10763" width="11.7109375" style="70" bestFit="1" customWidth="1"/>
    <col min="10764" max="11008" width="8.85546875" style="70"/>
    <col min="11009" max="11009" width="21.42578125" style="70" customWidth="1"/>
    <col min="11010" max="11018" width="9.85546875" style="70" customWidth="1"/>
    <col min="11019" max="11019" width="11.7109375" style="70" bestFit="1" customWidth="1"/>
    <col min="11020" max="11264" width="8.85546875" style="70"/>
    <col min="11265" max="11265" width="21.42578125" style="70" customWidth="1"/>
    <col min="11266" max="11274" width="9.85546875" style="70" customWidth="1"/>
    <col min="11275" max="11275" width="11.7109375" style="70" bestFit="1" customWidth="1"/>
    <col min="11276" max="11520" width="8.85546875" style="70"/>
    <col min="11521" max="11521" width="21.42578125" style="70" customWidth="1"/>
    <col min="11522" max="11530" width="9.85546875" style="70" customWidth="1"/>
    <col min="11531" max="11531" width="11.7109375" style="70" bestFit="1" customWidth="1"/>
    <col min="11532" max="11776" width="8.85546875" style="70"/>
    <col min="11777" max="11777" width="21.42578125" style="70" customWidth="1"/>
    <col min="11778" max="11786" width="9.85546875" style="70" customWidth="1"/>
    <col min="11787" max="11787" width="11.7109375" style="70" bestFit="1" customWidth="1"/>
    <col min="11788" max="12032" width="8.85546875" style="70"/>
    <col min="12033" max="12033" width="21.42578125" style="70" customWidth="1"/>
    <col min="12034" max="12042" width="9.85546875" style="70" customWidth="1"/>
    <col min="12043" max="12043" width="11.7109375" style="70" bestFit="1" customWidth="1"/>
    <col min="12044" max="12288" width="8.85546875" style="70"/>
    <col min="12289" max="12289" width="21.42578125" style="70" customWidth="1"/>
    <col min="12290" max="12298" width="9.85546875" style="70" customWidth="1"/>
    <col min="12299" max="12299" width="11.7109375" style="70" bestFit="1" customWidth="1"/>
    <col min="12300" max="12544" width="8.85546875" style="70"/>
    <col min="12545" max="12545" width="21.42578125" style="70" customWidth="1"/>
    <col min="12546" max="12554" width="9.85546875" style="70" customWidth="1"/>
    <col min="12555" max="12555" width="11.7109375" style="70" bestFit="1" customWidth="1"/>
    <col min="12556" max="12800" width="8.85546875" style="70"/>
    <col min="12801" max="12801" width="21.42578125" style="70" customWidth="1"/>
    <col min="12802" max="12810" width="9.85546875" style="70" customWidth="1"/>
    <col min="12811" max="12811" width="11.7109375" style="70" bestFit="1" customWidth="1"/>
    <col min="12812" max="13056" width="8.85546875" style="70"/>
    <col min="13057" max="13057" width="21.42578125" style="70" customWidth="1"/>
    <col min="13058" max="13066" width="9.85546875" style="70" customWidth="1"/>
    <col min="13067" max="13067" width="11.7109375" style="70" bestFit="1" customWidth="1"/>
    <col min="13068" max="13312" width="8.85546875" style="70"/>
    <col min="13313" max="13313" width="21.42578125" style="70" customWidth="1"/>
    <col min="13314" max="13322" width="9.85546875" style="70" customWidth="1"/>
    <col min="13323" max="13323" width="11.7109375" style="70" bestFit="1" customWidth="1"/>
    <col min="13324" max="13568" width="8.85546875" style="70"/>
    <col min="13569" max="13569" width="21.42578125" style="70" customWidth="1"/>
    <col min="13570" max="13578" width="9.85546875" style="70" customWidth="1"/>
    <col min="13579" max="13579" width="11.7109375" style="70" bestFit="1" customWidth="1"/>
    <col min="13580" max="13824" width="8.85546875" style="70"/>
    <col min="13825" max="13825" width="21.42578125" style="70" customWidth="1"/>
    <col min="13826" max="13834" width="9.85546875" style="70" customWidth="1"/>
    <col min="13835" max="13835" width="11.7109375" style="70" bestFit="1" customWidth="1"/>
    <col min="13836" max="14080" width="8.85546875" style="70"/>
    <col min="14081" max="14081" width="21.42578125" style="70" customWidth="1"/>
    <col min="14082" max="14090" width="9.85546875" style="70" customWidth="1"/>
    <col min="14091" max="14091" width="11.7109375" style="70" bestFit="1" customWidth="1"/>
    <col min="14092" max="14336" width="8.85546875" style="70"/>
    <col min="14337" max="14337" width="21.42578125" style="70" customWidth="1"/>
    <col min="14338" max="14346" width="9.85546875" style="70" customWidth="1"/>
    <col min="14347" max="14347" width="11.7109375" style="70" bestFit="1" customWidth="1"/>
    <col min="14348" max="14592" width="8.85546875" style="70"/>
    <col min="14593" max="14593" width="21.42578125" style="70" customWidth="1"/>
    <col min="14594" max="14602" width="9.85546875" style="70" customWidth="1"/>
    <col min="14603" max="14603" width="11.7109375" style="70" bestFit="1" customWidth="1"/>
    <col min="14604" max="14848" width="8.85546875" style="70"/>
    <col min="14849" max="14849" width="21.42578125" style="70" customWidth="1"/>
    <col min="14850" max="14858" width="9.85546875" style="70" customWidth="1"/>
    <col min="14859" max="14859" width="11.7109375" style="70" bestFit="1" customWidth="1"/>
    <col min="14860" max="15104" width="8.85546875" style="70"/>
    <col min="15105" max="15105" width="21.42578125" style="70" customWidth="1"/>
    <col min="15106" max="15114" width="9.85546875" style="70" customWidth="1"/>
    <col min="15115" max="15115" width="11.7109375" style="70" bestFit="1" customWidth="1"/>
    <col min="15116" max="15360" width="8.85546875" style="70"/>
    <col min="15361" max="15361" width="21.42578125" style="70" customWidth="1"/>
    <col min="15362" max="15370" width="9.85546875" style="70" customWidth="1"/>
    <col min="15371" max="15371" width="11.7109375" style="70" bestFit="1" customWidth="1"/>
    <col min="15372" max="15616" width="8.85546875" style="70"/>
    <col min="15617" max="15617" width="21.42578125" style="70" customWidth="1"/>
    <col min="15618" max="15626" width="9.85546875" style="70" customWidth="1"/>
    <col min="15627" max="15627" width="11.7109375" style="70" bestFit="1" customWidth="1"/>
    <col min="15628" max="15872" width="8.85546875" style="70"/>
    <col min="15873" max="15873" width="21.42578125" style="70" customWidth="1"/>
    <col min="15874" max="15882" width="9.85546875" style="70" customWidth="1"/>
    <col min="15883" max="15883" width="11.7109375" style="70" bestFit="1" customWidth="1"/>
    <col min="15884" max="16128" width="8.85546875" style="70"/>
    <col min="16129" max="16129" width="21.42578125" style="70" customWidth="1"/>
    <col min="16130" max="16138" width="9.85546875" style="70" customWidth="1"/>
    <col min="16139" max="16139" width="11.7109375" style="70" bestFit="1" customWidth="1"/>
    <col min="16140" max="16384" width="8.85546875" style="70"/>
  </cols>
  <sheetData>
    <row r="1" spans="1:11" ht="27" customHeight="1" x14ac:dyDescent="0.2">
      <c r="A1" s="193" t="s">
        <v>266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s="59" customFormat="1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s="59" customFormat="1" ht="11.25" x14ac:dyDescent="0.15">
      <c r="A3" s="61" t="s">
        <v>2</v>
      </c>
    </row>
    <row r="4" spans="1:11" s="59" customFormat="1" x14ac:dyDescent="0.15"/>
    <row r="5" spans="1:11" s="72" customFormat="1" ht="16.149999999999999" customHeight="1" x14ac:dyDescent="0.2">
      <c r="A5" s="194" t="s">
        <v>224</v>
      </c>
      <c r="B5" s="192" t="s">
        <v>197</v>
      </c>
      <c r="C5" s="192"/>
      <c r="D5" s="192"/>
      <c r="E5" s="192"/>
      <c r="F5" s="192"/>
      <c r="G5" s="192"/>
      <c r="H5" s="192"/>
      <c r="I5" s="192"/>
      <c r="J5" s="192"/>
      <c r="K5" s="196" t="s">
        <v>16</v>
      </c>
    </row>
    <row r="6" spans="1:11" s="72" customFormat="1" ht="19.149999999999999" customHeight="1" x14ac:dyDescent="0.2">
      <c r="A6" s="195"/>
      <c r="B6" s="74" t="s">
        <v>17</v>
      </c>
      <c r="C6" s="74" t="s">
        <v>18</v>
      </c>
      <c r="D6" s="74" t="s">
        <v>19</v>
      </c>
      <c r="E6" s="74" t="s">
        <v>20</v>
      </c>
      <c r="F6" s="74" t="s">
        <v>198</v>
      </c>
      <c r="G6" s="74" t="s">
        <v>199</v>
      </c>
      <c r="H6" s="74" t="s">
        <v>200</v>
      </c>
      <c r="I6" s="74" t="s">
        <v>201</v>
      </c>
      <c r="J6" s="74" t="s">
        <v>202</v>
      </c>
      <c r="K6" s="197"/>
    </row>
    <row r="7" spans="1:11" s="77" customFormat="1" ht="13.9" customHeight="1" x14ac:dyDescent="0.2">
      <c r="A7" s="75" t="s">
        <v>225</v>
      </c>
      <c r="B7" s="76">
        <v>99</v>
      </c>
      <c r="C7" s="76">
        <v>609</v>
      </c>
      <c r="D7" s="76">
        <v>1076</v>
      </c>
      <c r="E7" s="76">
        <v>1305</v>
      </c>
      <c r="F7" s="76">
        <v>1959</v>
      </c>
      <c r="G7" s="76">
        <v>871</v>
      </c>
      <c r="H7" s="76">
        <v>169</v>
      </c>
      <c r="I7" s="76">
        <v>20</v>
      </c>
      <c r="J7" s="76">
        <v>8</v>
      </c>
      <c r="K7" s="76">
        <v>6116</v>
      </c>
    </row>
    <row r="8" spans="1:11" s="77" customFormat="1" ht="13.9" customHeight="1" x14ac:dyDescent="0.2">
      <c r="A8" s="78" t="s">
        <v>226</v>
      </c>
      <c r="B8" s="79">
        <v>65</v>
      </c>
      <c r="C8" s="79">
        <v>314</v>
      </c>
      <c r="D8" s="79">
        <v>502</v>
      </c>
      <c r="E8" s="79">
        <v>719</v>
      </c>
      <c r="F8" s="79">
        <v>1152</v>
      </c>
      <c r="G8" s="79">
        <v>472</v>
      </c>
      <c r="H8" s="79">
        <v>82</v>
      </c>
      <c r="I8" s="79">
        <v>14</v>
      </c>
      <c r="J8" s="79">
        <v>3</v>
      </c>
      <c r="K8" s="79">
        <v>3323</v>
      </c>
    </row>
    <row r="9" spans="1:11" s="77" customFormat="1" ht="13.9" customHeight="1" x14ac:dyDescent="0.2">
      <c r="A9" s="78" t="s">
        <v>227</v>
      </c>
      <c r="B9" s="79">
        <f>+B7-B8</f>
        <v>34</v>
      </c>
      <c r="C9" s="79">
        <f t="shared" ref="C9:J9" si="0">+C7-C8</f>
        <v>295</v>
      </c>
      <c r="D9" s="79">
        <f t="shared" si="0"/>
        <v>574</v>
      </c>
      <c r="E9" s="79">
        <f t="shared" si="0"/>
        <v>586</v>
      </c>
      <c r="F9" s="79">
        <f t="shared" si="0"/>
        <v>807</v>
      </c>
      <c r="G9" s="79">
        <f t="shared" si="0"/>
        <v>399</v>
      </c>
      <c r="H9" s="79">
        <f t="shared" si="0"/>
        <v>87</v>
      </c>
      <c r="I9" s="79">
        <f t="shared" si="0"/>
        <v>6</v>
      </c>
      <c r="J9" s="79">
        <f t="shared" si="0"/>
        <v>5</v>
      </c>
      <c r="K9" s="79">
        <f>+K7-K8</f>
        <v>2793</v>
      </c>
    </row>
    <row r="10" spans="1:11" s="77" customFormat="1" ht="13.9" customHeight="1" x14ac:dyDescent="0.2">
      <c r="A10" s="75" t="s">
        <v>228</v>
      </c>
      <c r="B10" s="76">
        <v>9</v>
      </c>
      <c r="C10" s="76">
        <v>75</v>
      </c>
      <c r="D10" s="76">
        <v>244</v>
      </c>
      <c r="E10" s="76">
        <v>341</v>
      </c>
      <c r="F10" s="76">
        <v>651</v>
      </c>
      <c r="G10" s="76">
        <v>338</v>
      </c>
      <c r="H10" s="76">
        <v>94</v>
      </c>
      <c r="I10" s="76">
        <v>22</v>
      </c>
      <c r="J10" s="76">
        <v>13</v>
      </c>
      <c r="K10" s="76">
        <v>1787</v>
      </c>
    </row>
    <row r="11" spans="1:11" s="77" customFormat="1" ht="13.9" customHeight="1" x14ac:dyDescent="0.2">
      <c r="A11" s="78" t="s">
        <v>226</v>
      </c>
      <c r="B11" s="79">
        <v>6</v>
      </c>
      <c r="C11" s="79">
        <v>42</v>
      </c>
      <c r="D11" s="79">
        <v>124</v>
      </c>
      <c r="E11" s="79">
        <v>177</v>
      </c>
      <c r="F11" s="79">
        <v>377</v>
      </c>
      <c r="G11" s="79">
        <v>213</v>
      </c>
      <c r="H11" s="79">
        <v>62</v>
      </c>
      <c r="I11" s="79">
        <v>12</v>
      </c>
      <c r="J11" s="79">
        <v>6</v>
      </c>
      <c r="K11" s="79">
        <v>1019</v>
      </c>
    </row>
    <row r="12" spans="1:11" s="77" customFormat="1" ht="13.9" customHeight="1" x14ac:dyDescent="0.2">
      <c r="A12" s="78" t="s">
        <v>227</v>
      </c>
      <c r="B12" s="79">
        <f>+B10-B11</f>
        <v>3</v>
      </c>
      <c r="C12" s="79">
        <f t="shared" ref="C12:K12" si="1">+C10-C11</f>
        <v>33</v>
      </c>
      <c r="D12" s="79">
        <f t="shared" si="1"/>
        <v>120</v>
      </c>
      <c r="E12" s="79">
        <f t="shared" si="1"/>
        <v>164</v>
      </c>
      <c r="F12" s="79">
        <f t="shared" si="1"/>
        <v>274</v>
      </c>
      <c r="G12" s="79">
        <f t="shared" si="1"/>
        <v>125</v>
      </c>
      <c r="H12" s="79">
        <f t="shared" si="1"/>
        <v>32</v>
      </c>
      <c r="I12" s="79">
        <f t="shared" si="1"/>
        <v>10</v>
      </c>
      <c r="J12" s="79">
        <f t="shared" si="1"/>
        <v>7</v>
      </c>
      <c r="K12" s="79">
        <f t="shared" si="1"/>
        <v>768</v>
      </c>
    </row>
    <row r="13" spans="1:11" s="77" customFormat="1" ht="13.9" customHeight="1" x14ac:dyDescent="0.2">
      <c r="A13" s="80" t="s">
        <v>16</v>
      </c>
      <c r="B13" s="81">
        <f>+B7+B10</f>
        <v>108</v>
      </c>
      <c r="C13" s="81">
        <f t="shared" ref="C13:K13" si="2">+C7+C10</f>
        <v>684</v>
      </c>
      <c r="D13" s="81">
        <f t="shared" si="2"/>
        <v>1320</v>
      </c>
      <c r="E13" s="81">
        <f t="shared" si="2"/>
        <v>1646</v>
      </c>
      <c r="F13" s="81">
        <f t="shared" si="2"/>
        <v>2610</v>
      </c>
      <c r="G13" s="81">
        <f t="shared" si="2"/>
        <v>1209</v>
      </c>
      <c r="H13" s="81">
        <f t="shared" si="2"/>
        <v>263</v>
      </c>
      <c r="I13" s="81">
        <f t="shared" si="2"/>
        <v>42</v>
      </c>
      <c r="J13" s="81">
        <f t="shared" si="2"/>
        <v>21</v>
      </c>
      <c r="K13" s="81">
        <f t="shared" si="2"/>
        <v>7903</v>
      </c>
    </row>
    <row r="14" spans="1:11" s="77" customFormat="1" ht="13.9" customHeight="1" x14ac:dyDescent="0.2">
      <c r="A14" s="82" t="s">
        <v>226</v>
      </c>
      <c r="B14" s="83">
        <f t="shared" ref="B14:K15" si="3">+B8+B11</f>
        <v>71</v>
      </c>
      <c r="C14" s="83">
        <f t="shared" si="3"/>
        <v>356</v>
      </c>
      <c r="D14" s="83">
        <f t="shared" si="3"/>
        <v>626</v>
      </c>
      <c r="E14" s="83">
        <f t="shared" si="3"/>
        <v>896</v>
      </c>
      <c r="F14" s="83">
        <f t="shared" si="3"/>
        <v>1529</v>
      </c>
      <c r="G14" s="83">
        <f t="shared" si="3"/>
        <v>685</v>
      </c>
      <c r="H14" s="83">
        <f t="shared" si="3"/>
        <v>144</v>
      </c>
      <c r="I14" s="83">
        <f t="shared" si="3"/>
        <v>26</v>
      </c>
      <c r="J14" s="83">
        <f t="shared" si="3"/>
        <v>9</v>
      </c>
      <c r="K14" s="83">
        <f t="shared" si="3"/>
        <v>4342</v>
      </c>
    </row>
    <row r="15" spans="1:11" s="77" customFormat="1" ht="13.9" customHeight="1" x14ac:dyDescent="0.2">
      <c r="A15" s="84" t="s">
        <v>227</v>
      </c>
      <c r="B15" s="85">
        <f t="shared" si="3"/>
        <v>37</v>
      </c>
      <c r="C15" s="85">
        <f t="shared" si="3"/>
        <v>328</v>
      </c>
      <c r="D15" s="85">
        <f t="shared" si="3"/>
        <v>694</v>
      </c>
      <c r="E15" s="85">
        <f t="shared" si="3"/>
        <v>750</v>
      </c>
      <c r="F15" s="85">
        <f t="shared" si="3"/>
        <v>1081</v>
      </c>
      <c r="G15" s="85">
        <f t="shared" si="3"/>
        <v>524</v>
      </c>
      <c r="H15" s="85">
        <f t="shared" si="3"/>
        <v>119</v>
      </c>
      <c r="I15" s="85">
        <f t="shared" si="3"/>
        <v>16</v>
      </c>
      <c r="J15" s="85">
        <f t="shared" si="3"/>
        <v>12</v>
      </c>
      <c r="K15" s="85">
        <f t="shared" si="3"/>
        <v>3561</v>
      </c>
    </row>
    <row r="16" spans="1:11" s="62" customFormat="1" ht="16.5" customHeight="1" x14ac:dyDescent="0.2">
      <c r="A16" s="95"/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1" s="62" customFormat="1" ht="16.899999999999999" customHeight="1" x14ac:dyDescent="0.2">
      <c r="A17" s="95"/>
      <c r="B17" s="162"/>
      <c r="C17" s="162"/>
      <c r="D17" s="162"/>
      <c r="E17" s="162"/>
      <c r="F17" s="162"/>
      <c r="G17" s="162"/>
      <c r="H17" s="162"/>
      <c r="I17" s="162"/>
      <c r="J17" s="162"/>
    </row>
    <row r="18" spans="1:11" s="62" customFormat="1" ht="13.9" customHeight="1" x14ac:dyDescent="0.2"/>
    <row r="19" spans="1:11" s="62" customFormat="1" ht="13.9" customHeight="1" x14ac:dyDescent="0.15">
      <c r="A19" s="61" t="s">
        <v>1</v>
      </c>
      <c r="B19" s="59"/>
      <c r="C19" s="59"/>
      <c r="D19" s="59"/>
      <c r="E19" s="59"/>
      <c r="F19" s="59"/>
      <c r="G19" s="59"/>
      <c r="H19" s="59"/>
      <c r="I19" s="59"/>
      <c r="J19" s="59"/>
    </row>
    <row r="20" spans="1:11" s="62" customFormat="1" ht="13.9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11" s="72" customFormat="1" ht="16.149999999999999" customHeight="1" x14ac:dyDescent="0.2">
      <c r="A21" s="194" t="s">
        <v>224</v>
      </c>
      <c r="B21" s="192" t="s">
        <v>197</v>
      </c>
      <c r="C21" s="192"/>
      <c r="D21" s="192"/>
      <c r="E21" s="192"/>
      <c r="F21" s="192"/>
      <c r="G21" s="192"/>
      <c r="H21" s="192"/>
      <c r="I21" s="192"/>
      <c r="J21" s="192"/>
      <c r="K21" s="196" t="s">
        <v>16</v>
      </c>
    </row>
    <row r="22" spans="1:11" s="72" customFormat="1" ht="19.149999999999999" customHeight="1" x14ac:dyDescent="0.2">
      <c r="A22" s="195"/>
      <c r="B22" s="74" t="s">
        <v>17</v>
      </c>
      <c r="C22" s="74" t="s">
        <v>18</v>
      </c>
      <c r="D22" s="74" t="s">
        <v>19</v>
      </c>
      <c r="E22" s="74" t="s">
        <v>20</v>
      </c>
      <c r="F22" s="74" t="s">
        <v>198</v>
      </c>
      <c r="G22" s="74" t="s">
        <v>199</v>
      </c>
      <c r="H22" s="74" t="s">
        <v>200</v>
      </c>
      <c r="I22" s="74" t="s">
        <v>201</v>
      </c>
      <c r="J22" s="74" t="s">
        <v>202</v>
      </c>
      <c r="K22" s="197"/>
    </row>
    <row r="23" spans="1:11" s="77" customFormat="1" ht="13.9" customHeight="1" x14ac:dyDescent="0.2">
      <c r="A23" s="75" t="s">
        <v>225</v>
      </c>
      <c r="B23" s="76">
        <v>177</v>
      </c>
      <c r="C23" s="76">
        <v>1407</v>
      </c>
      <c r="D23" s="76">
        <v>2804</v>
      </c>
      <c r="E23" s="76">
        <v>3724</v>
      </c>
      <c r="F23" s="76">
        <v>6042</v>
      </c>
      <c r="G23" s="76">
        <v>4034</v>
      </c>
      <c r="H23" s="76">
        <v>1500</v>
      </c>
      <c r="I23" s="76">
        <v>81</v>
      </c>
      <c r="J23" s="76">
        <v>1</v>
      </c>
      <c r="K23" s="76">
        <v>19770</v>
      </c>
    </row>
    <row r="24" spans="1:11" s="77" customFormat="1" ht="13.9" customHeight="1" x14ac:dyDescent="0.2">
      <c r="A24" s="78" t="s">
        <v>226</v>
      </c>
      <c r="B24" s="79">
        <v>113</v>
      </c>
      <c r="C24" s="79">
        <v>797</v>
      </c>
      <c r="D24" s="79">
        <v>1474</v>
      </c>
      <c r="E24" s="79">
        <v>2087</v>
      </c>
      <c r="F24" s="79">
        <v>2928</v>
      </c>
      <c r="G24" s="79">
        <v>1549</v>
      </c>
      <c r="H24" s="79">
        <v>412</v>
      </c>
      <c r="I24" s="79">
        <v>24</v>
      </c>
      <c r="J24" s="86" t="s">
        <v>222</v>
      </c>
      <c r="K24" s="79">
        <v>9383</v>
      </c>
    </row>
    <row r="25" spans="1:11" s="77" customFormat="1" ht="13.9" customHeight="1" x14ac:dyDescent="0.2">
      <c r="A25" s="78" t="s">
        <v>227</v>
      </c>
      <c r="B25" s="79">
        <v>64</v>
      </c>
      <c r="C25" s="79">
        <v>611</v>
      </c>
      <c r="D25" s="79">
        <v>1330</v>
      </c>
      <c r="E25" s="79">
        <v>1637</v>
      </c>
      <c r="F25" s="79">
        <v>3114</v>
      </c>
      <c r="G25" s="79">
        <v>2485</v>
      </c>
      <c r="H25" s="79">
        <v>1088</v>
      </c>
      <c r="I25" s="79">
        <v>58</v>
      </c>
      <c r="J25" s="79">
        <v>1</v>
      </c>
      <c r="K25" s="79">
        <v>10387</v>
      </c>
    </row>
    <row r="26" spans="1:11" s="77" customFormat="1" ht="13.9" customHeight="1" x14ac:dyDescent="0.2">
      <c r="A26" s="75" t="s">
        <v>228</v>
      </c>
      <c r="B26" s="76">
        <v>23</v>
      </c>
      <c r="C26" s="76">
        <v>164</v>
      </c>
      <c r="D26" s="76">
        <v>375</v>
      </c>
      <c r="E26" s="76">
        <v>695</v>
      </c>
      <c r="F26" s="76">
        <v>1275</v>
      </c>
      <c r="G26" s="76">
        <v>778</v>
      </c>
      <c r="H26" s="76">
        <v>390</v>
      </c>
      <c r="I26" s="76">
        <v>38</v>
      </c>
      <c r="J26" s="76">
        <v>9</v>
      </c>
      <c r="K26" s="76">
        <v>3745</v>
      </c>
    </row>
    <row r="27" spans="1:11" s="77" customFormat="1" ht="13.9" customHeight="1" x14ac:dyDescent="0.2">
      <c r="A27" s="78" t="s">
        <v>226</v>
      </c>
      <c r="B27" s="79">
        <v>15</v>
      </c>
      <c r="C27" s="79">
        <v>102</v>
      </c>
      <c r="D27" s="79">
        <v>199</v>
      </c>
      <c r="E27" s="79">
        <v>452</v>
      </c>
      <c r="F27" s="79">
        <v>778</v>
      </c>
      <c r="G27" s="79">
        <v>298</v>
      </c>
      <c r="H27" s="79">
        <v>139</v>
      </c>
      <c r="I27" s="79">
        <v>13</v>
      </c>
      <c r="J27" s="79">
        <v>5</v>
      </c>
      <c r="K27" s="79">
        <v>2001</v>
      </c>
    </row>
    <row r="28" spans="1:11" s="77" customFormat="1" ht="13.9" customHeight="1" x14ac:dyDescent="0.2">
      <c r="A28" s="78" t="s">
        <v>227</v>
      </c>
      <c r="B28" s="79">
        <v>8</v>
      </c>
      <c r="C28" s="79">
        <v>62</v>
      </c>
      <c r="D28" s="79">
        <v>176</v>
      </c>
      <c r="E28" s="79">
        <v>243</v>
      </c>
      <c r="F28" s="79">
        <v>497</v>
      </c>
      <c r="G28" s="79">
        <v>480</v>
      </c>
      <c r="H28" s="79">
        <v>250</v>
      </c>
      <c r="I28" s="79">
        <v>25</v>
      </c>
      <c r="J28" s="79">
        <v>4</v>
      </c>
      <c r="K28" s="79">
        <v>1744</v>
      </c>
    </row>
    <row r="29" spans="1:11" s="77" customFormat="1" ht="13.9" customHeight="1" x14ac:dyDescent="0.2">
      <c r="A29" s="75" t="s">
        <v>229</v>
      </c>
      <c r="B29" s="76">
        <v>11</v>
      </c>
      <c r="C29" s="76">
        <v>77</v>
      </c>
      <c r="D29" s="76">
        <v>104</v>
      </c>
      <c r="E29" s="76">
        <v>134</v>
      </c>
      <c r="F29" s="76">
        <v>250</v>
      </c>
      <c r="G29" s="76">
        <v>156</v>
      </c>
      <c r="H29" s="76">
        <v>62</v>
      </c>
      <c r="I29" s="76">
        <v>6</v>
      </c>
      <c r="J29" s="76" t="s">
        <v>222</v>
      </c>
      <c r="K29" s="76">
        <v>800</v>
      </c>
    </row>
    <row r="30" spans="1:11" s="77" customFormat="1" ht="13.9" customHeight="1" x14ac:dyDescent="0.2">
      <c r="A30" s="78" t="s">
        <v>226</v>
      </c>
      <c r="B30" s="79">
        <v>6</v>
      </c>
      <c r="C30" s="79">
        <v>18</v>
      </c>
      <c r="D30" s="79">
        <v>45</v>
      </c>
      <c r="E30" s="79">
        <v>53</v>
      </c>
      <c r="F30" s="79">
        <v>100</v>
      </c>
      <c r="G30" s="79">
        <v>50</v>
      </c>
      <c r="H30" s="79">
        <v>16</v>
      </c>
      <c r="I30" s="79">
        <v>6</v>
      </c>
      <c r="J30" s="86" t="s">
        <v>222</v>
      </c>
      <c r="K30" s="79">
        <v>293</v>
      </c>
    </row>
    <row r="31" spans="1:11" s="77" customFormat="1" ht="13.9" customHeight="1" x14ac:dyDescent="0.2">
      <c r="A31" s="78" t="s">
        <v>227</v>
      </c>
      <c r="B31" s="79">
        <v>5</v>
      </c>
      <c r="C31" s="79">
        <v>59</v>
      </c>
      <c r="D31" s="79">
        <v>59</v>
      </c>
      <c r="E31" s="79">
        <v>81</v>
      </c>
      <c r="F31" s="79">
        <v>150</v>
      </c>
      <c r="G31" s="79">
        <v>106</v>
      </c>
      <c r="H31" s="79">
        <v>47</v>
      </c>
      <c r="I31" s="79" t="s">
        <v>222</v>
      </c>
      <c r="J31" s="86" t="s">
        <v>222</v>
      </c>
      <c r="K31" s="79">
        <v>507</v>
      </c>
    </row>
    <row r="32" spans="1:11" s="77" customFormat="1" ht="13.9" customHeight="1" x14ac:dyDescent="0.2">
      <c r="A32" s="80" t="s">
        <v>16</v>
      </c>
      <c r="B32" s="81">
        <f>+B23+B26+B29</f>
        <v>211</v>
      </c>
      <c r="C32" s="81">
        <f t="shared" ref="C32:I32" si="4">+C23+C26+C29</f>
        <v>1648</v>
      </c>
      <c r="D32" s="81">
        <f t="shared" si="4"/>
        <v>3283</v>
      </c>
      <c r="E32" s="81">
        <f t="shared" si="4"/>
        <v>4553</v>
      </c>
      <c r="F32" s="81">
        <f t="shared" si="4"/>
        <v>7567</v>
      </c>
      <c r="G32" s="81">
        <f t="shared" si="4"/>
        <v>4968</v>
      </c>
      <c r="H32" s="81">
        <f t="shared" si="4"/>
        <v>1952</v>
      </c>
      <c r="I32" s="81">
        <f t="shared" si="4"/>
        <v>125</v>
      </c>
      <c r="J32" s="81">
        <f>+J23+J26</f>
        <v>10</v>
      </c>
      <c r="K32" s="81">
        <f>+K23+K26+K29</f>
        <v>24315</v>
      </c>
    </row>
    <row r="33" spans="1:11" s="77" customFormat="1" ht="13.9" customHeight="1" x14ac:dyDescent="0.2">
      <c r="A33" s="82" t="s">
        <v>226</v>
      </c>
      <c r="B33" s="83">
        <f>+B24+B27+B30</f>
        <v>134</v>
      </c>
      <c r="C33" s="83">
        <f t="shared" ref="C33:I33" si="5">+C24+C27+C30</f>
        <v>917</v>
      </c>
      <c r="D33" s="83">
        <f t="shared" si="5"/>
        <v>1718</v>
      </c>
      <c r="E33" s="83">
        <f t="shared" si="5"/>
        <v>2592</v>
      </c>
      <c r="F33" s="83">
        <f t="shared" si="5"/>
        <v>3806</v>
      </c>
      <c r="G33" s="83">
        <f t="shared" si="5"/>
        <v>1897</v>
      </c>
      <c r="H33" s="83">
        <f t="shared" si="5"/>
        <v>567</v>
      </c>
      <c r="I33" s="83">
        <f t="shared" si="5"/>
        <v>43</v>
      </c>
      <c r="J33" s="83">
        <f>+J27</f>
        <v>5</v>
      </c>
      <c r="K33" s="83">
        <f>+K24+K27+K30</f>
        <v>11677</v>
      </c>
    </row>
    <row r="34" spans="1:11" s="77" customFormat="1" ht="13.9" customHeight="1" x14ac:dyDescent="0.2">
      <c r="A34" s="84" t="s">
        <v>227</v>
      </c>
      <c r="B34" s="85">
        <f>+B25+B28+B31</f>
        <v>77</v>
      </c>
      <c r="C34" s="85">
        <f t="shared" ref="C34:H34" si="6">+C25+C28+C31</f>
        <v>732</v>
      </c>
      <c r="D34" s="85">
        <f t="shared" si="6"/>
        <v>1565</v>
      </c>
      <c r="E34" s="85">
        <f t="shared" si="6"/>
        <v>1961</v>
      </c>
      <c r="F34" s="85">
        <f t="shared" si="6"/>
        <v>3761</v>
      </c>
      <c r="G34" s="85">
        <f t="shared" si="6"/>
        <v>3071</v>
      </c>
      <c r="H34" s="85">
        <f t="shared" si="6"/>
        <v>1385</v>
      </c>
      <c r="I34" s="85">
        <f>+I25+I28</f>
        <v>83</v>
      </c>
      <c r="J34" s="85">
        <f>+J25+J28</f>
        <v>5</v>
      </c>
      <c r="K34" s="85">
        <f>+K25+K28+K31</f>
        <v>12638</v>
      </c>
    </row>
    <row r="35" spans="1:11" s="2" customFormat="1" ht="12.75" x14ac:dyDescent="0.2"/>
    <row r="36" spans="1:11" s="2" customFormat="1" ht="12.75" x14ac:dyDescent="0.2">
      <c r="A36" s="68" t="s">
        <v>13</v>
      </c>
      <c r="D36" s="69"/>
    </row>
    <row r="37" spans="1:11" s="77" customFormat="1" ht="13.9" customHeight="1" x14ac:dyDescent="0.2">
      <c r="K37" s="87"/>
    </row>
    <row r="38" spans="1:11" s="77" customFormat="1" ht="13.9" customHeight="1" x14ac:dyDescent="0.2"/>
    <row r="39" spans="1:11" s="77" customFormat="1" ht="13.9" customHeight="1" x14ac:dyDescent="0.2"/>
    <row r="40" spans="1:11" s="77" customFormat="1" ht="13.9" customHeight="1" x14ac:dyDescent="0.2"/>
    <row r="41" spans="1:11" s="77" customFormat="1" ht="13.9" customHeight="1" x14ac:dyDescent="0.2"/>
    <row r="42" spans="1:11" s="77" customFormat="1" ht="13.9" customHeight="1" x14ac:dyDescent="0.2"/>
    <row r="43" spans="1:11" s="77" customFormat="1" ht="13.9" customHeight="1" x14ac:dyDescent="0.2"/>
    <row r="44" spans="1:11" s="77" customFormat="1" ht="13.9" customHeight="1" x14ac:dyDescent="0.2"/>
    <row r="45" spans="1:11" s="77" customFormat="1" ht="13.9" customHeight="1" x14ac:dyDescent="0.2"/>
    <row r="46" spans="1:11" s="77" customFormat="1" ht="13.9" customHeight="1" x14ac:dyDescent="0.2"/>
    <row r="47" spans="1:11" s="77" customFormat="1" ht="13.9" customHeight="1" x14ac:dyDescent="0.2"/>
    <row r="48" spans="1:11" s="77" customFormat="1" ht="13.9" customHeight="1" x14ac:dyDescent="0.2"/>
    <row r="49" s="77" customFormat="1" ht="13.9" customHeight="1" x14ac:dyDescent="0.2"/>
    <row r="50" s="77" customFormat="1" ht="13.9" customHeight="1" x14ac:dyDescent="0.2"/>
    <row r="51" s="77" customFormat="1" ht="13.9" customHeight="1" x14ac:dyDescent="0.2"/>
    <row r="52" s="77" customFormat="1" ht="13.9" customHeight="1" x14ac:dyDescent="0.2"/>
    <row r="53" s="77" customFormat="1" ht="13.9" customHeight="1" x14ac:dyDescent="0.2"/>
    <row r="54" s="77" customFormat="1" ht="13.9" customHeight="1" x14ac:dyDescent="0.2"/>
    <row r="55" s="77" customFormat="1" ht="13.9" customHeight="1" x14ac:dyDescent="0.2"/>
    <row r="56" s="77" customFormat="1" ht="13.9" customHeight="1" x14ac:dyDescent="0.2"/>
    <row r="57" s="77" customFormat="1" ht="13.9" customHeight="1" x14ac:dyDescent="0.2"/>
    <row r="58" s="77" customFormat="1" ht="13.9" customHeight="1" x14ac:dyDescent="0.2"/>
    <row r="59" s="77" customFormat="1" ht="13.9" customHeight="1" x14ac:dyDescent="0.2"/>
    <row r="60" s="77" customFormat="1" ht="13.9" customHeight="1" x14ac:dyDescent="0.2"/>
    <row r="61" s="77" customFormat="1" ht="13.9" customHeight="1" x14ac:dyDescent="0.2"/>
    <row r="62" s="77" customFormat="1" ht="13.9" customHeight="1" x14ac:dyDescent="0.2"/>
    <row r="63" s="77" customFormat="1" ht="13.9" customHeight="1" x14ac:dyDescent="0.2"/>
    <row r="64" s="77" customFormat="1" ht="13.9" customHeight="1" x14ac:dyDescent="0.2"/>
    <row r="65" s="77" customFormat="1" ht="13.9" customHeight="1" x14ac:dyDescent="0.2"/>
    <row r="66" s="77" customFormat="1" ht="13.9" customHeight="1" x14ac:dyDescent="0.2"/>
    <row r="67" s="77" customFormat="1" ht="13.9" customHeight="1" x14ac:dyDescent="0.2"/>
    <row r="68" s="77" customFormat="1" ht="13.9" customHeight="1" x14ac:dyDescent="0.2"/>
    <row r="69" s="77" customFormat="1" ht="13.9" customHeight="1" x14ac:dyDescent="0.2"/>
    <row r="70" s="77" customFormat="1" ht="13.9" customHeight="1" x14ac:dyDescent="0.2"/>
    <row r="71" s="77" customFormat="1" ht="13.9" customHeight="1" x14ac:dyDescent="0.2"/>
    <row r="72" s="77" customFormat="1" ht="13.9" customHeight="1" x14ac:dyDescent="0.2"/>
    <row r="73" s="77" customFormat="1" ht="13.9" customHeight="1" x14ac:dyDescent="0.2"/>
    <row r="74" s="77" customFormat="1" ht="13.9" customHeight="1" x14ac:dyDescent="0.2"/>
    <row r="75" s="77" customFormat="1" ht="13.9" customHeight="1" x14ac:dyDescent="0.2"/>
    <row r="76" s="77" customFormat="1" ht="13.9" customHeight="1" x14ac:dyDescent="0.2"/>
    <row r="77" s="77" customFormat="1" ht="13.9" customHeight="1" x14ac:dyDescent="0.2"/>
  </sheetData>
  <mergeCells count="7">
    <mergeCell ref="A1:K1"/>
    <mergeCell ref="A5:A6"/>
    <mergeCell ref="B5:J5"/>
    <mergeCell ref="K5:K6"/>
    <mergeCell ref="A21:A22"/>
    <mergeCell ref="B21:J21"/>
    <mergeCell ref="K21:K22"/>
  </mergeCells>
  <pageMargins left="0.31496062992125984" right="0.19685039370078741" top="0.62992125984251968" bottom="0.98425196850393704" header="0.43307086614173229" footer="0.51181102362204722"/>
  <pageSetup paperSize="9" scale="71" orientation="landscape" r:id="rId1"/>
  <headerFooter alignWithMargins="0"/>
  <ignoredErrors>
    <ignoredError sqref="J32:J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workbookViewId="0">
      <selection activeCell="A23" sqref="A1:J23"/>
    </sheetView>
  </sheetViews>
  <sheetFormatPr defaultColWidth="8.85546875" defaultRowHeight="10.5" x14ac:dyDescent="0.15"/>
  <cols>
    <col min="1" max="1" width="12.7109375" style="59" customWidth="1"/>
    <col min="2" max="10" width="13.28515625" style="59" customWidth="1"/>
    <col min="11" max="256" width="8.85546875" style="59"/>
    <col min="257" max="257" width="12.7109375" style="59" customWidth="1"/>
    <col min="258" max="266" width="13.28515625" style="59" customWidth="1"/>
    <col min="267" max="512" width="8.85546875" style="59"/>
    <col min="513" max="513" width="12.7109375" style="59" customWidth="1"/>
    <col min="514" max="522" width="13.28515625" style="59" customWidth="1"/>
    <col min="523" max="768" width="8.85546875" style="59"/>
    <col min="769" max="769" width="12.7109375" style="59" customWidth="1"/>
    <col min="770" max="778" width="13.28515625" style="59" customWidth="1"/>
    <col min="779" max="1024" width="8.85546875" style="59"/>
    <col min="1025" max="1025" width="12.7109375" style="59" customWidth="1"/>
    <col min="1026" max="1034" width="13.28515625" style="59" customWidth="1"/>
    <col min="1035" max="1280" width="8.85546875" style="59"/>
    <col min="1281" max="1281" width="12.7109375" style="59" customWidth="1"/>
    <col min="1282" max="1290" width="13.28515625" style="59" customWidth="1"/>
    <col min="1291" max="1536" width="8.85546875" style="59"/>
    <col min="1537" max="1537" width="12.7109375" style="59" customWidth="1"/>
    <col min="1538" max="1546" width="13.28515625" style="59" customWidth="1"/>
    <col min="1547" max="1792" width="8.85546875" style="59"/>
    <col min="1793" max="1793" width="12.7109375" style="59" customWidth="1"/>
    <col min="1794" max="1802" width="13.28515625" style="59" customWidth="1"/>
    <col min="1803" max="2048" width="8.85546875" style="59"/>
    <col min="2049" max="2049" width="12.7109375" style="59" customWidth="1"/>
    <col min="2050" max="2058" width="13.28515625" style="59" customWidth="1"/>
    <col min="2059" max="2304" width="8.85546875" style="59"/>
    <col min="2305" max="2305" width="12.7109375" style="59" customWidth="1"/>
    <col min="2306" max="2314" width="13.28515625" style="59" customWidth="1"/>
    <col min="2315" max="2560" width="8.85546875" style="59"/>
    <col min="2561" max="2561" width="12.7109375" style="59" customWidth="1"/>
    <col min="2562" max="2570" width="13.28515625" style="59" customWidth="1"/>
    <col min="2571" max="2816" width="8.85546875" style="59"/>
    <col min="2817" max="2817" width="12.7109375" style="59" customWidth="1"/>
    <col min="2818" max="2826" width="13.28515625" style="59" customWidth="1"/>
    <col min="2827" max="3072" width="8.85546875" style="59"/>
    <col min="3073" max="3073" width="12.7109375" style="59" customWidth="1"/>
    <col min="3074" max="3082" width="13.28515625" style="59" customWidth="1"/>
    <col min="3083" max="3328" width="8.85546875" style="59"/>
    <col min="3329" max="3329" width="12.7109375" style="59" customWidth="1"/>
    <col min="3330" max="3338" width="13.28515625" style="59" customWidth="1"/>
    <col min="3339" max="3584" width="8.85546875" style="59"/>
    <col min="3585" max="3585" width="12.7109375" style="59" customWidth="1"/>
    <col min="3586" max="3594" width="13.28515625" style="59" customWidth="1"/>
    <col min="3595" max="3840" width="8.85546875" style="59"/>
    <col min="3841" max="3841" width="12.7109375" style="59" customWidth="1"/>
    <col min="3842" max="3850" width="13.28515625" style="59" customWidth="1"/>
    <col min="3851" max="4096" width="8.85546875" style="59"/>
    <col min="4097" max="4097" width="12.7109375" style="59" customWidth="1"/>
    <col min="4098" max="4106" width="13.28515625" style="59" customWidth="1"/>
    <col min="4107" max="4352" width="8.85546875" style="59"/>
    <col min="4353" max="4353" width="12.7109375" style="59" customWidth="1"/>
    <col min="4354" max="4362" width="13.28515625" style="59" customWidth="1"/>
    <col min="4363" max="4608" width="8.85546875" style="59"/>
    <col min="4609" max="4609" width="12.7109375" style="59" customWidth="1"/>
    <col min="4610" max="4618" width="13.28515625" style="59" customWidth="1"/>
    <col min="4619" max="4864" width="8.85546875" style="59"/>
    <col min="4865" max="4865" width="12.7109375" style="59" customWidth="1"/>
    <col min="4866" max="4874" width="13.28515625" style="59" customWidth="1"/>
    <col min="4875" max="5120" width="8.85546875" style="59"/>
    <col min="5121" max="5121" width="12.7109375" style="59" customWidth="1"/>
    <col min="5122" max="5130" width="13.28515625" style="59" customWidth="1"/>
    <col min="5131" max="5376" width="8.85546875" style="59"/>
    <col min="5377" max="5377" width="12.7109375" style="59" customWidth="1"/>
    <col min="5378" max="5386" width="13.28515625" style="59" customWidth="1"/>
    <col min="5387" max="5632" width="8.85546875" style="59"/>
    <col min="5633" max="5633" width="12.7109375" style="59" customWidth="1"/>
    <col min="5634" max="5642" width="13.28515625" style="59" customWidth="1"/>
    <col min="5643" max="5888" width="8.85546875" style="59"/>
    <col min="5889" max="5889" width="12.7109375" style="59" customWidth="1"/>
    <col min="5890" max="5898" width="13.28515625" style="59" customWidth="1"/>
    <col min="5899" max="6144" width="8.85546875" style="59"/>
    <col min="6145" max="6145" width="12.7109375" style="59" customWidth="1"/>
    <col min="6146" max="6154" width="13.28515625" style="59" customWidth="1"/>
    <col min="6155" max="6400" width="8.85546875" style="59"/>
    <col min="6401" max="6401" width="12.7109375" style="59" customWidth="1"/>
    <col min="6402" max="6410" width="13.28515625" style="59" customWidth="1"/>
    <col min="6411" max="6656" width="8.85546875" style="59"/>
    <col min="6657" max="6657" width="12.7109375" style="59" customWidth="1"/>
    <col min="6658" max="6666" width="13.28515625" style="59" customWidth="1"/>
    <col min="6667" max="6912" width="8.85546875" style="59"/>
    <col min="6913" max="6913" width="12.7109375" style="59" customWidth="1"/>
    <col min="6914" max="6922" width="13.28515625" style="59" customWidth="1"/>
    <col min="6923" max="7168" width="8.85546875" style="59"/>
    <col min="7169" max="7169" width="12.7109375" style="59" customWidth="1"/>
    <col min="7170" max="7178" width="13.28515625" style="59" customWidth="1"/>
    <col min="7179" max="7424" width="8.85546875" style="59"/>
    <col min="7425" max="7425" width="12.7109375" style="59" customWidth="1"/>
    <col min="7426" max="7434" width="13.28515625" style="59" customWidth="1"/>
    <col min="7435" max="7680" width="8.85546875" style="59"/>
    <col min="7681" max="7681" width="12.7109375" style="59" customWidth="1"/>
    <col min="7682" max="7690" width="13.28515625" style="59" customWidth="1"/>
    <col min="7691" max="7936" width="8.85546875" style="59"/>
    <col min="7937" max="7937" width="12.7109375" style="59" customWidth="1"/>
    <col min="7938" max="7946" width="13.28515625" style="59" customWidth="1"/>
    <col min="7947" max="8192" width="8.85546875" style="59"/>
    <col min="8193" max="8193" width="12.7109375" style="59" customWidth="1"/>
    <col min="8194" max="8202" width="13.28515625" style="59" customWidth="1"/>
    <col min="8203" max="8448" width="8.85546875" style="59"/>
    <col min="8449" max="8449" width="12.7109375" style="59" customWidth="1"/>
    <col min="8450" max="8458" width="13.28515625" style="59" customWidth="1"/>
    <col min="8459" max="8704" width="8.85546875" style="59"/>
    <col min="8705" max="8705" width="12.7109375" style="59" customWidth="1"/>
    <col min="8706" max="8714" width="13.28515625" style="59" customWidth="1"/>
    <col min="8715" max="8960" width="8.85546875" style="59"/>
    <col min="8961" max="8961" width="12.7109375" style="59" customWidth="1"/>
    <col min="8962" max="8970" width="13.28515625" style="59" customWidth="1"/>
    <col min="8971" max="9216" width="8.85546875" style="59"/>
    <col min="9217" max="9217" width="12.7109375" style="59" customWidth="1"/>
    <col min="9218" max="9226" width="13.28515625" style="59" customWidth="1"/>
    <col min="9227" max="9472" width="8.85546875" style="59"/>
    <col min="9473" max="9473" width="12.7109375" style="59" customWidth="1"/>
    <col min="9474" max="9482" width="13.28515625" style="59" customWidth="1"/>
    <col min="9483" max="9728" width="8.85546875" style="59"/>
    <col min="9729" max="9729" width="12.7109375" style="59" customWidth="1"/>
    <col min="9730" max="9738" width="13.28515625" style="59" customWidth="1"/>
    <col min="9739" max="9984" width="8.85546875" style="59"/>
    <col min="9985" max="9985" width="12.7109375" style="59" customWidth="1"/>
    <col min="9986" max="9994" width="13.28515625" style="59" customWidth="1"/>
    <col min="9995" max="10240" width="8.85546875" style="59"/>
    <col min="10241" max="10241" width="12.7109375" style="59" customWidth="1"/>
    <col min="10242" max="10250" width="13.28515625" style="59" customWidth="1"/>
    <col min="10251" max="10496" width="8.85546875" style="59"/>
    <col min="10497" max="10497" width="12.7109375" style="59" customWidth="1"/>
    <col min="10498" max="10506" width="13.28515625" style="59" customWidth="1"/>
    <col min="10507" max="10752" width="8.85546875" style="59"/>
    <col min="10753" max="10753" width="12.7109375" style="59" customWidth="1"/>
    <col min="10754" max="10762" width="13.28515625" style="59" customWidth="1"/>
    <col min="10763" max="11008" width="8.85546875" style="59"/>
    <col min="11009" max="11009" width="12.7109375" style="59" customWidth="1"/>
    <col min="11010" max="11018" width="13.28515625" style="59" customWidth="1"/>
    <col min="11019" max="11264" width="8.85546875" style="59"/>
    <col min="11265" max="11265" width="12.7109375" style="59" customWidth="1"/>
    <col min="11266" max="11274" width="13.28515625" style="59" customWidth="1"/>
    <col min="11275" max="11520" width="8.85546875" style="59"/>
    <col min="11521" max="11521" width="12.7109375" style="59" customWidth="1"/>
    <col min="11522" max="11530" width="13.28515625" style="59" customWidth="1"/>
    <col min="11531" max="11776" width="8.85546875" style="59"/>
    <col min="11777" max="11777" width="12.7109375" style="59" customWidth="1"/>
    <col min="11778" max="11786" width="13.28515625" style="59" customWidth="1"/>
    <col min="11787" max="12032" width="8.85546875" style="59"/>
    <col min="12033" max="12033" width="12.7109375" style="59" customWidth="1"/>
    <col min="12034" max="12042" width="13.28515625" style="59" customWidth="1"/>
    <col min="12043" max="12288" width="8.85546875" style="59"/>
    <col min="12289" max="12289" width="12.7109375" style="59" customWidth="1"/>
    <col min="12290" max="12298" width="13.28515625" style="59" customWidth="1"/>
    <col min="12299" max="12544" width="8.85546875" style="59"/>
    <col min="12545" max="12545" width="12.7109375" style="59" customWidth="1"/>
    <col min="12546" max="12554" width="13.28515625" style="59" customWidth="1"/>
    <col min="12555" max="12800" width="8.85546875" style="59"/>
    <col min="12801" max="12801" width="12.7109375" style="59" customWidth="1"/>
    <col min="12802" max="12810" width="13.28515625" style="59" customWidth="1"/>
    <col min="12811" max="13056" width="8.85546875" style="59"/>
    <col min="13057" max="13057" width="12.7109375" style="59" customWidth="1"/>
    <col min="13058" max="13066" width="13.28515625" style="59" customWidth="1"/>
    <col min="13067" max="13312" width="8.85546875" style="59"/>
    <col min="13313" max="13313" width="12.7109375" style="59" customWidth="1"/>
    <col min="13314" max="13322" width="13.28515625" style="59" customWidth="1"/>
    <col min="13323" max="13568" width="8.85546875" style="59"/>
    <col min="13569" max="13569" width="12.7109375" style="59" customWidth="1"/>
    <col min="13570" max="13578" width="13.28515625" style="59" customWidth="1"/>
    <col min="13579" max="13824" width="8.85546875" style="59"/>
    <col min="13825" max="13825" width="12.7109375" style="59" customWidth="1"/>
    <col min="13826" max="13834" width="13.28515625" style="59" customWidth="1"/>
    <col min="13835" max="14080" width="8.85546875" style="59"/>
    <col min="14081" max="14081" width="12.7109375" style="59" customWidth="1"/>
    <col min="14082" max="14090" width="13.28515625" style="59" customWidth="1"/>
    <col min="14091" max="14336" width="8.85546875" style="59"/>
    <col min="14337" max="14337" width="12.7109375" style="59" customWidth="1"/>
    <col min="14338" max="14346" width="13.28515625" style="59" customWidth="1"/>
    <col min="14347" max="14592" width="8.85546875" style="59"/>
    <col min="14593" max="14593" width="12.7109375" style="59" customWidth="1"/>
    <col min="14594" max="14602" width="13.28515625" style="59" customWidth="1"/>
    <col min="14603" max="14848" width="8.85546875" style="59"/>
    <col min="14849" max="14849" width="12.7109375" style="59" customWidth="1"/>
    <col min="14850" max="14858" width="13.28515625" style="59" customWidth="1"/>
    <col min="14859" max="15104" width="8.85546875" style="59"/>
    <col min="15105" max="15105" width="12.7109375" style="59" customWidth="1"/>
    <col min="15106" max="15114" width="13.28515625" style="59" customWidth="1"/>
    <col min="15115" max="15360" width="8.85546875" style="59"/>
    <col min="15361" max="15361" width="12.7109375" style="59" customWidth="1"/>
    <col min="15362" max="15370" width="13.28515625" style="59" customWidth="1"/>
    <col min="15371" max="15616" width="8.85546875" style="59"/>
    <col min="15617" max="15617" width="12.7109375" style="59" customWidth="1"/>
    <col min="15618" max="15626" width="13.28515625" style="59" customWidth="1"/>
    <col min="15627" max="15872" width="8.85546875" style="59"/>
    <col min="15873" max="15873" width="12.7109375" style="59" customWidth="1"/>
    <col min="15874" max="15882" width="13.28515625" style="59" customWidth="1"/>
    <col min="15883" max="16128" width="8.85546875" style="59"/>
    <col min="16129" max="16129" width="12.7109375" style="59" customWidth="1"/>
    <col min="16130" max="16138" width="13.28515625" style="59" customWidth="1"/>
    <col min="16139" max="16384" width="8.85546875" style="59"/>
  </cols>
  <sheetData>
    <row r="1" spans="1:10" ht="24" customHeight="1" x14ac:dyDescent="0.2">
      <c r="A1" s="178" t="s">
        <v>251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0" ht="11.25" x14ac:dyDescent="0.15">
      <c r="A3" s="61" t="s">
        <v>2</v>
      </c>
    </row>
    <row r="5" spans="1:10" s="62" customFormat="1" ht="15" customHeight="1" x14ac:dyDescent="0.2">
      <c r="A5" s="179" t="s">
        <v>41</v>
      </c>
      <c r="B5" s="182" t="s">
        <v>42</v>
      </c>
      <c r="C5" s="182"/>
      <c r="D5" s="182"/>
      <c r="E5" s="182"/>
      <c r="F5" s="182"/>
      <c r="G5" s="182"/>
      <c r="H5" s="182"/>
      <c r="I5" s="182"/>
      <c r="J5" s="182"/>
    </row>
    <row r="6" spans="1:10" s="62" customFormat="1" ht="16.149999999999999" customHeight="1" x14ac:dyDescent="0.2">
      <c r="A6" s="180"/>
      <c r="B6" s="182" t="s">
        <v>43</v>
      </c>
      <c r="C6" s="182"/>
      <c r="D6" s="182"/>
      <c r="E6" s="182" t="s">
        <v>6</v>
      </c>
      <c r="F6" s="182"/>
      <c r="G6" s="182"/>
      <c r="H6" s="182"/>
      <c r="I6" s="182"/>
      <c r="J6" s="183" t="s">
        <v>16</v>
      </c>
    </row>
    <row r="7" spans="1:10" s="62" customFormat="1" ht="27.6" customHeight="1" x14ac:dyDescent="0.2">
      <c r="A7" s="181"/>
      <c r="B7" s="63" t="s">
        <v>44</v>
      </c>
      <c r="C7" s="63" t="s">
        <v>45</v>
      </c>
      <c r="D7" s="63" t="s">
        <v>16</v>
      </c>
      <c r="E7" s="63" t="s">
        <v>46</v>
      </c>
      <c r="F7" s="63" t="s">
        <v>47</v>
      </c>
      <c r="G7" s="63" t="s">
        <v>48</v>
      </c>
      <c r="H7" s="63" t="s">
        <v>49</v>
      </c>
      <c r="I7" s="63" t="s">
        <v>16</v>
      </c>
      <c r="J7" s="184"/>
    </row>
    <row r="8" spans="1:10" s="62" customFormat="1" ht="16.899999999999999" customHeight="1" x14ac:dyDescent="0.2">
      <c r="A8" s="64" t="s">
        <v>14</v>
      </c>
      <c r="B8" s="65">
        <v>86796</v>
      </c>
      <c r="C8" s="65">
        <v>3495</v>
      </c>
      <c r="D8" s="65">
        <v>90291</v>
      </c>
      <c r="E8" s="65">
        <v>9781</v>
      </c>
      <c r="F8" s="65">
        <v>182</v>
      </c>
      <c r="G8" s="65">
        <v>48484</v>
      </c>
      <c r="H8" s="65">
        <v>5735</v>
      </c>
      <c r="I8" s="65">
        <v>64182</v>
      </c>
      <c r="J8" s="65">
        <v>154473</v>
      </c>
    </row>
    <row r="9" spans="1:10" s="62" customFormat="1" ht="16.899999999999999" customHeight="1" x14ac:dyDescent="0.2">
      <c r="A9" s="64" t="s">
        <v>15</v>
      </c>
      <c r="B9" s="65">
        <v>73169</v>
      </c>
      <c r="C9" s="65">
        <v>3825</v>
      </c>
      <c r="D9" s="65">
        <v>76994</v>
      </c>
      <c r="E9" s="65">
        <v>10059</v>
      </c>
      <c r="F9" s="65">
        <v>34056</v>
      </c>
      <c r="G9" s="65">
        <v>52820</v>
      </c>
      <c r="H9" s="65">
        <v>7759</v>
      </c>
      <c r="I9" s="65">
        <v>104694</v>
      </c>
      <c r="J9" s="65">
        <v>181688</v>
      </c>
    </row>
    <row r="10" spans="1:10" s="62" customFormat="1" ht="16.899999999999999" customHeight="1" x14ac:dyDescent="0.2">
      <c r="A10" s="66" t="s">
        <v>16</v>
      </c>
      <c r="B10" s="67">
        <v>159965</v>
      </c>
      <c r="C10" s="67">
        <v>7320</v>
      </c>
      <c r="D10" s="67">
        <v>167285</v>
      </c>
      <c r="E10" s="67">
        <v>19840</v>
      </c>
      <c r="F10" s="67">
        <v>34238</v>
      </c>
      <c r="G10" s="67">
        <v>101304</v>
      </c>
      <c r="H10" s="67">
        <v>13494</v>
      </c>
      <c r="I10" s="67">
        <v>168876</v>
      </c>
      <c r="J10" s="67">
        <v>336161</v>
      </c>
    </row>
    <row r="11" spans="1:10" s="62" customFormat="1" ht="16.899999999999999" customHeight="1" x14ac:dyDescent="0.2">
      <c r="A11" s="95"/>
      <c r="B11" s="162"/>
      <c r="C11" s="162"/>
      <c r="D11" s="162"/>
      <c r="E11" s="162"/>
      <c r="F11" s="162"/>
      <c r="G11" s="162"/>
      <c r="H11" s="162"/>
      <c r="I11" s="162"/>
      <c r="J11" s="162"/>
    </row>
    <row r="12" spans="1:10" s="62" customFormat="1" ht="16.899999999999999" customHeight="1" x14ac:dyDescent="0.2">
      <c r="A12" s="95"/>
      <c r="B12" s="162"/>
      <c r="C12" s="162"/>
      <c r="D12" s="162"/>
      <c r="E12" s="162"/>
      <c r="F12" s="162"/>
      <c r="G12" s="162"/>
      <c r="H12" s="162"/>
      <c r="I12" s="162"/>
      <c r="J12" s="162"/>
    </row>
    <row r="13" spans="1:10" s="62" customFormat="1" ht="13.9" customHeight="1" x14ac:dyDescent="0.2"/>
    <row r="14" spans="1:10" s="62" customFormat="1" ht="13.9" customHeight="1" x14ac:dyDescent="0.15">
      <c r="A14" s="61" t="s">
        <v>1</v>
      </c>
      <c r="B14" s="59"/>
      <c r="C14" s="59"/>
      <c r="D14" s="59"/>
      <c r="E14" s="59"/>
      <c r="F14" s="59"/>
      <c r="G14" s="59"/>
      <c r="H14" s="59"/>
      <c r="I14" s="59"/>
      <c r="J14" s="59"/>
    </row>
    <row r="15" spans="1:10" s="62" customFormat="1" ht="13.9" customHeight="1" x14ac:dyDescent="0.15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pans="1:10" s="62" customFormat="1" ht="13.9" customHeight="1" x14ac:dyDescent="0.2">
      <c r="A16" s="179" t="s">
        <v>41</v>
      </c>
      <c r="B16" s="182" t="s">
        <v>42</v>
      </c>
      <c r="C16" s="182"/>
      <c r="D16" s="182"/>
      <c r="E16" s="182"/>
      <c r="F16" s="182"/>
      <c r="G16" s="182"/>
      <c r="H16" s="182"/>
      <c r="I16" s="182"/>
      <c r="J16" s="182"/>
    </row>
    <row r="17" spans="1:10" s="62" customFormat="1" ht="13.9" customHeight="1" x14ac:dyDescent="0.2">
      <c r="A17" s="180"/>
      <c r="B17" s="182" t="s">
        <v>43</v>
      </c>
      <c r="C17" s="182"/>
      <c r="D17" s="182"/>
      <c r="E17" s="182" t="s">
        <v>6</v>
      </c>
      <c r="F17" s="182"/>
      <c r="G17" s="182"/>
      <c r="H17" s="182"/>
      <c r="I17" s="182"/>
      <c r="J17" s="183" t="s">
        <v>16</v>
      </c>
    </row>
    <row r="18" spans="1:10" s="62" customFormat="1" ht="29.25" customHeight="1" x14ac:dyDescent="0.2">
      <c r="A18" s="181"/>
      <c r="B18" s="63" t="s">
        <v>44</v>
      </c>
      <c r="C18" s="63" t="s">
        <v>45</v>
      </c>
      <c r="D18" s="63" t="s">
        <v>16</v>
      </c>
      <c r="E18" s="63" t="s">
        <v>46</v>
      </c>
      <c r="F18" s="63" t="s">
        <v>47</v>
      </c>
      <c r="G18" s="63" t="s">
        <v>48</v>
      </c>
      <c r="H18" s="63" t="s">
        <v>49</v>
      </c>
      <c r="I18" s="63" t="s">
        <v>16</v>
      </c>
      <c r="J18" s="184"/>
    </row>
    <row r="19" spans="1:10" s="62" customFormat="1" ht="13.9" customHeight="1" x14ac:dyDescent="0.2">
      <c r="A19" s="64" t="s">
        <v>14</v>
      </c>
      <c r="B19" s="65">
        <v>85840</v>
      </c>
      <c r="C19" s="65">
        <v>6303</v>
      </c>
      <c r="D19" s="65">
        <f>SUM(B19:C19)</f>
        <v>92143</v>
      </c>
      <c r="E19" s="65">
        <v>9932</v>
      </c>
      <c r="F19" s="65">
        <v>674</v>
      </c>
      <c r="G19" s="65">
        <v>41231</v>
      </c>
      <c r="H19" s="65">
        <v>6803</v>
      </c>
      <c r="I19" s="65">
        <v>58640</v>
      </c>
      <c r="J19" s="65">
        <f>D19+I19</f>
        <v>150783</v>
      </c>
    </row>
    <row r="20" spans="1:10" s="62" customFormat="1" ht="13.9" customHeight="1" x14ac:dyDescent="0.2">
      <c r="A20" s="64" t="s">
        <v>15</v>
      </c>
      <c r="B20" s="65">
        <v>79928</v>
      </c>
      <c r="C20" s="65">
        <v>6243</v>
      </c>
      <c r="D20" s="65">
        <f>SUM(B20:C20)</f>
        <v>86171</v>
      </c>
      <c r="E20" s="65">
        <v>10375</v>
      </c>
      <c r="F20" s="65">
        <v>17830</v>
      </c>
      <c r="G20" s="65">
        <v>57637</v>
      </c>
      <c r="H20" s="65">
        <v>6891</v>
      </c>
      <c r="I20" s="65">
        <v>92733</v>
      </c>
      <c r="J20" s="65">
        <f>D20+I20</f>
        <v>178904</v>
      </c>
    </row>
    <row r="21" spans="1:10" s="62" customFormat="1" ht="13.9" customHeight="1" x14ac:dyDescent="0.2">
      <c r="A21" s="66" t="s">
        <v>16</v>
      </c>
      <c r="B21" s="67">
        <f>SUM(B19:B20)</f>
        <v>165768</v>
      </c>
      <c r="C21" s="67">
        <f>SUM(C19:C20)</f>
        <v>12546</v>
      </c>
      <c r="D21" s="67">
        <f t="shared" ref="D21:I21" si="0">SUM(D19:D20)</f>
        <v>178314</v>
      </c>
      <c r="E21" s="67">
        <v>20307</v>
      </c>
      <c r="F21" s="67">
        <v>18504</v>
      </c>
      <c r="G21" s="67">
        <v>98868</v>
      </c>
      <c r="H21" s="67">
        <v>13694</v>
      </c>
      <c r="I21" s="67">
        <f t="shared" si="0"/>
        <v>151373</v>
      </c>
      <c r="J21" s="67">
        <f>J19+J20</f>
        <v>329687</v>
      </c>
    </row>
    <row r="22" spans="1:10" s="2" customFormat="1" ht="12.75" x14ac:dyDescent="0.2"/>
    <row r="23" spans="1:10" s="2" customFormat="1" ht="12.75" x14ac:dyDescent="0.2">
      <c r="A23" s="68" t="s">
        <v>13</v>
      </c>
      <c r="D23" s="69"/>
    </row>
    <row r="24" spans="1:10" s="62" customFormat="1" ht="13.9" customHeight="1" x14ac:dyDescent="0.2"/>
    <row r="25" spans="1:10" s="62" customFormat="1" ht="13.9" customHeight="1" x14ac:dyDescent="0.2"/>
    <row r="26" spans="1:10" s="62" customFormat="1" ht="13.9" customHeight="1" x14ac:dyDescent="0.2"/>
    <row r="27" spans="1:10" s="62" customFormat="1" ht="13.9" customHeight="1" x14ac:dyDescent="0.2"/>
    <row r="28" spans="1:10" s="62" customFormat="1" ht="13.9" customHeight="1" x14ac:dyDescent="0.2"/>
    <row r="29" spans="1:10" s="62" customFormat="1" ht="13.9" customHeight="1" x14ac:dyDescent="0.2"/>
    <row r="30" spans="1:10" s="62" customFormat="1" ht="13.9" customHeight="1" x14ac:dyDescent="0.2"/>
    <row r="31" spans="1:10" s="62" customFormat="1" ht="13.9" customHeight="1" x14ac:dyDescent="0.2"/>
    <row r="32" spans="1:10" s="62" customFormat="1" ht="13.9" customHeight="1" x14ac:dyDescent="0.2"/>
    <row r="33" s="62" customFormat="1" ht="13.9" customHeight="1" x14ac:dyDescent="0.2"/>
    <row r="34" s="62" customFormat="1" ht="13.9" customHeight="1" x14ac:dyDescent="0.2"/>
    <row r="35" s="62" customFormat="1" ht="13.9" customHeight="1" x14ac:dyDescent="0.2"/>
    <row r="36" s="62" customFormat="1" ht="13.9" customHeight="1" x14ac:dyDescent="0.2"/>
    <row r="37" s="62" customFormat="1" ht="13.9" customHeight="1" x14ac:dyDescent="0.2"/>
    <row r="38" s="62" customFormat="1" ht="13.9" customHeight="1" x14ac:dyDescent="0.2"/>
    <row r="39" s="62" customFormat="1" ht="13.9" customHeight="1" x14ac:dyDescent="0.2"/>
    <row r="40" s="62" customFormat="1" ht="13.9" customHeight="1" x14ac:dyDescent="0.2"/>
    <row r="41" s="62" customFormat="1" ht="13.9" customHeight="1" x14ac:dyDescent="0.2"/>
    <row r="42" s="62" customFormat="1" ht="13.9" customHeight="1" x14ac:dyDescent="0.2"/>
    <row r="43" s="62" customFormat="1" ht="13.9" customHeight="1" x14ac:dyDescent="0.2"/>
    <row r="44" s="62" customFormat="1" ht="13.9" customHeight="1" x14ac:dyDescent="0.2"/>
    <row r="45" s="62" customFormat="1" ht="13.9" customHeight="1" x14ac:dyDescent="0.2"/>
    <row r="46" s="62" customFormat="1" ht="13.9" customHeight="1" x14ac:dyDescent="0.2"/>
    <row r="47" s="62" customFormat="1" ht="13.9" customHeight="1" x14ac:dyDescent="0.2"/>
    <row r="48" s="62" customFormat="1" ht="13.9" customHeight="1" x14ac:dyDescent="0.2"/>
    <row r="49" s="62" customFormat="1" ht="13.9" customHeight="1" x14ac:dyDescent="0.2"/>
    <row r="50" s="62" customFormat="1" ht="13.9" customHeight="1" x14ac:dyDescent="0.2"/>
    <row r="51" s="62" customFormat="1" ht="13.9" customHeight="1" x14ac:dyDescent="0.2"/>
    <row r="52" s="62" customFormat="1" ht="13.9" customHeight="1" x14ac:dyDescent="0.2"/>
    <row r="53" s="62" customFormat="1" ht="13.9" customHeight="1" x14ac:dyDescent="0.2"/>
    <row r="54" s="62" customFormat="1" ht="13.9" customHeight="1" x14ac:dyDescent="0.2"/>
    <row r="55" s="62" customFormat="1" ht="13.9" customHeight="1" x14ac:dyDescent="0.2"/>
    <row r="56" s="62" customFormat="1" ht="13.9" customHeight="1" x14ac:dyDescent="0.2"/>
    <row r="57" s="62" customFormat="1" ht="13.9" customHeight="1" x14ac:dyDescent="0.2"/>
    <row r="58" s="62" customFormat="1" ht="13.9" customHeight="1" x14ac:dyDescent="0.2"/>
    <row r="59" s="62" customFormat="1" ht="13.9" customHeight="1" x14ac:dyDescent="0.2"/>
    <row r="60" s="62" customFormat="1" ht="13.9" customHeight="1" x14ac:dyDescent="0.2"/>
    <row r="61" s="62" customFormat="1" ht="13.9" customHeight="1" x14ac:dyDescent="0.2"/>
    <row r="62" s="62" customFormat="1" ht="13.9" customHeight="1" x14ac:dyDescent="0.2"/>
    <row r="63" s="62" customFormat="1" ht="13.9" customHeight="1" x14ac:dyDescent="0.2"/>
    <row r="64" s="62" customFormat="1" ht="13.9" customHeight="1" x14ac:dyDescent="0.2"/>
    <row r="65" s="62" customFormat="1" ht="13.9" customHeight="1" x14ac:dyDescent="0.2"/>
    <row r="66" s="62" customFormat="1" ht="13.9" customHeight="1" x14ac:dyDescent="0.2"/>
    <row r="67" s="62" customFormat="1" ht="13.9" customHeight="1" x14ac:dyDescent="0.2"/>
    <row r="68" s="62" customFormat="1" ht="13.9" customHeight="1" x14ac:dyDescent="0.2"/>
    <row r="69" s="62" customFormat="1" ht="13.9" customHeight="1" x14ac:dyDescent="0.2"/>
    <row r="70" s="62" customFormat="1" ht="13.9" customHeight="1" x14ac:dyDescent="0.2"/>
    <row r="71" s="62" customFormat="1" ht="13.9" customHeight="1" x14ac:dyDescent="0.2"/>
    <row r="72" s="62" customFormat="1" ht="13.9" customHeight="1" x14ac:dyDescent="0.2"/>
    <row r="73" s="62" customFormat="1" ht="13.9" customHeight="1" x14ac:dyDescent="0.2"/>
    <row r="74" s="62" customFormat="1" ht="13.9" customHeight="1" x14ac:dyDescent="0.2"/>
  </sheetData>
  <mergeCells count="11">
    <mergeCell ref="A16:A18"/>
    <mergeCell ref="B16:J16"/>
    <mergeCell ref="B17:D17"/>
    <mergeCell ref="E17:I17"/>
    <mergeCell ref="J17:J18"/>
    <mergeCell ref="A1:J1"/>
    <mergeCell ref="A5:A7"/>
    <mergeCell ref="B5:J5"/>
    <mergeCell ref="B6:D6"/>
    <mergeCell ref="E6:I6"/>
    <mergeCell ref="J6:J7"/>
  </mergeCells>
  <pageMargins left="0.27559055118110237" right="0.19685039370078741" top="0.51181102362204722" bottom="0.98425196850393704" header="0.39370078740157483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A11" sqref="A1:J11"/>
    </sheetView>
  </sheetViews>
  <sheetFormatPr defaultColWidth="8.85546875" defaultRowHeight="10.5" x14ac:dyDescent="0.15"/>
  <cols>
    <col min="1" max="1" width="12.7109375" style="59" customWidth="1"/>
    <col min="2" max="10" width="13.28515625" style="59" customWidth="1"/>
    <col min="11" max="256" width="8.85546875" style="59"/>
    <col min="257" max="257" width="12.7109375" style="59" customWidth="1"/>
    <col min="258" max="266" width="13.28515625" style="59" customWidth="1"/>
    <col min="267" max="512" width="8.85546875" style="59"/>
    <col min="513" max="513" width="12.7109375" style="59" customWidth="1"/>
    <col min="514" max="522" width="13.28515625" style="59" customWidth="1"/>
    <col min="523" max="768" width="8.85546875" style="59"/>
    <col min="769" max="769" width="12.7109375" style="59" customWidth="1"/>
    <col min="770" max="778" width="13.28515625" style="59" customWidth="1"/>
    <col min="779" max="1024" width="8.85546875" style="59"/>
    <col min="1025" max="1025" width="12.7109375" style="59" customWidth="1"/>
    <col min="1026" max="1034" width="13.28515625" style="59" customWidth="1"/>
    <col min="1035" max="1280" width="8.85546875" style="59"/>
    <col min="1281" max="1281" width="12.7109375" style="59" customWidth="1"/>
    <col min="1282" max="1290" width="13.28515625" style="59" customWidth="1"/>
    <col min="1291" max="1536" width="8.85546875" style="59"/>
    <col min="1537" max="1537" width="12.7109375" style="59" customWidth="1"/>
    <col min="1538" max="1546" width="13.28515625" style="59" customWidth="1"/>
    <col min="1547" max="1792" width="8.85546875" style="59"/>
    <col min="1793" max="1793" width="12.7109375" style="59" customWidth="1"/>
    <col min="1794" max="1802" width="13.28515625" style="59" customWidth="1"/>
    <col min="1803" max="2048" width="8.85546875" style="59"/>
    <col min="2049" max="2049" width="12.7109375" style="59" customWidth="1"/>
    <col min="2050" max="2058" width="13.28515625" style="59" customWidth="1"/>
    <col min="2059" max="2304" width="8.85546875" style="59"/>
    <col min="2305" max="2305" width="12.7109375" style="59" customWidth="1"/>
    <col min="2306" max="2314" width="13.28515625" style="59" customWidth="1"/>
    <col min="2315" max="2560" width="8.85546875" style="59"/>
    <col min="2561" max="2561" width="12.7109375" style="59" customWidth="1"/>
    <col min="2562" max="2570" width="13.28515625" style="59" customWidth="1"/>
    <col min="2571" max="2816" width="8.85546875" style="59"/>
    <col min="2817" max="2817" width="12.7109375" style="59" customWidth="1"/>
    <col min="2818" max="2826" width="13.28515625" style="59" customWidth="1"/>
    <col min="2827" max="3072" width="8.85546875" style="59"/>
    <col min="3073" max="3073" width="12.7109375" style="59" customWidth="1"/>
    <col min="3074" max="3082" width="13.28515625" style="59" customWidth="1"/>
    <col min="3083" max="3328" width="8.85546875" style="59"/>
    <col min="3329" max="3329" width="12.7109375" style="59" customWidth="1"/>
    <col min="3330" max="3338" width="13.28515625" style="59" customWidth="1"/>
    <col min="3339" max="3584" width="8.85546875" style="59"/>
    <col min="3585" max="3585" width="12.7109375" style="59" customWidth="1"/>
    <col min="3586" max="3594" width="13.28515625" style="59" customWidth="1"/>
    <col min="3595" max="3840" width="8.85546875" style="59"/>
    <col min="3841" max="3841" width="12.7109375" style="59" customWidth="1"/>
    <col min="3842" max="3850" width="13.28515625" style="59" customWidth="1"/>
    <col min="3851" max="4096" width="8.85546875" style="59"/>
    <col min="4097" max="4097" width="12.7109375" style="59" customWidth="1"/>
    <col min="4098" max="4106" width="13.28515625" style="59" customWidth="1"/>
    <col min="4107" max="4352" width="8.85546875" style="59"/>
    <col min="4353" max="4353" width="12.7109375" style="59" customWidth="1"/>
    <col min="4354" max="4362" width="13.28515625" style="59" customWidth="1"/>
    <col min="4363" max="4608" width="8.85546875" style="59"/>
    <col min="4609" max="4609" width="12.7109375" style="59" customWidth="1"/>
    <col min="4610" max="4618" width="13.28515625" style="59" customWidth="1"/>
    <col min="4619" max="4864" width="8.85546875" style="59"/>
    <col min="4865" max="4865" width="12.7109375" style="59" customWidth="1"/>
    <col min="4866" max="4874" width="13.28515625" style="59" customWidth="1"/>
    <col min="4875" max="5120" width="8.85546875" style="59"/>
    <col min="5121" max="5121" width="12.7109375" style="59" customWidth="1"/>
    <col min="5122" max="5130" width="13.28515625" style="59" customWidth="1"/>
    <col min="5131" max="5376" width="8.85546875" style="59"/>
    <col min="5377" max="5377" width="12.7109375" style="59" customWidth="1"/>
    <col min="5378" max="5386" width="13.28515625" style="59" customWidth="1"/>
    <col min="5387" max="5632" width="8.85546875" style="59"/>
    <col min="5633" max="5633" width="12.7109375" style="59" customWidth="1"/>
    <col min="5634" max="5642" width="13.28515625" style="59" customWidth="1"/>
    <col min="5643" max="5888" width="8.85546875" style="59"/>
    <col min="5889" max="5889" width="12.7109375" style="59" customWidth="1"/>
    <col min="5890" max="5898" width="13.28515625" style="59" customWidth="1"/>
    <col min="5899" max="6144" width="8.85546875" style="59"/>
    <col min="6145" max="6145" width="12.7109375" style="59" customWidth="1"/>
    <col min="6146" max="6154" width="13.28515625" style="59" customWidth="1"/>
    <col min="6155" max="6400" width="8.85546875" style="59"/>
    <col min="6401" max="6401" width="12.7109375" style="59" customWidth="1"/>
    <col min="6402" max="6410" width="13.28515625" style="59" customWidth="1"/>
    <col min="6411" max="6656" width="8.85546875" style="59"/>
    <col min="6657" max="6657" width="12.7109375" style="59" customWidth="1"/>
    <col min="6658" max="6666" width="13.28515625" style="59" customWidth="1"/>
    <col min="6667" max="6912" width="8.85546875" style="59"/>
    <col min="6913" max="6913" width="12.7109375" style="59" customWidth="1"/>
    <col min="6914" max="6922" width="13.28515625" style="59" customWidth="1"/>
    <col min="6923" max="7168" width="8.85546875" style="59"/>
    <col min="7169" max="7169" width="12.7109375" style="59" customWidth="1"/>
    <col min="7170" max="7178" width="13.28515625" style="59" customWidth="1"/>
    <col min="7179" max="7424" width="8.85546875" style="59"/>
    <col min="7425" max="7425" width="12.7109375" style="59" customWidth="1"/>
    <col min="7426" max="7434" width="13.28515625" style="59" customWidth="1"/>
    <col min="7435" max="7680" width="8.85546875" style="59"/>
    <col min="7681" max="7681" width="12.7109375" style="59" customWidth="1"/>
    <col min="7682" max="7690" width="13.28515625" style="59" customWidth="1"/>
    <col min="7691" max="7936" width="8.85546875" style="59"/>
    <col min="7937" max="7937" width="12.7109375" style="59" customWidth="1"/>
    <col min="7938" max="7946" width="13.28515625" style="59" customWidth="1"/>
    <col min="7947" max="8192" width="8.85546875" style="59"/>
    <col min="8193" max="8193" width="12.7109375" style="59" customWidth="1"/>
    <col min="8194" max="8202" width="13.28515625" style="59" customWidth="1"/>
    <col min="8203" max="8448" width="8.85546875" style="59"/>
    <col min="8449" max="8449" width="12.7109375" style="59" customWidth="1"/>
    <col min="8450" max="8458" width="13.28515625" style="59" customWidth="1"/>
    <col min="8459" max="8704" width="8.85546875" style="59"/>
    <col min="8705" max="8705" width="12.7109375" style="59" customWidth="1"/>
    <col min="8706" max="8714" width="13.28515625" style="59" customWidth="1"/>
    <col min="8715" max="8960" width="8.85546875" style="59"/>
    <col min="8961" max="8961" width="12.7109375" style="59" customWidth="1"/>
    <col min="8962" max="8970" width="13.28515625" style="59" customWidth="1"/>
    <col min="8971" max="9216" width="8.85546875" style="59"/>
    <col min="9217" max="9217" width="12.7109375" style="59" customWidth="1"/>
    <col min="9218" max="9226" width="13.28515625" style="59" customWidth="1"/>
    <col min="9227" max="9472" width="8.85546875" style="59"/>
    <col min="9473" max="9473" width="12.7109375" style="59" customWidth="1"/>
    <col min="9474" max="9482" width="13.28515625" style="59" customWidth="1"/>
    <col min="9483" max="9728" width="8.85546875" style="59"/>
    <col min="9729" max="9729" width="12.7109375" style="59" customWidth="1"/>
    <col min="9730" max="9738" width="13.28515625" style="59" customWidth="1"/>
    <col min="9739" max="9984" width="8.85546875" style="59"/>
    <col min="9985" max="9985" width="12.7109375" style="59" customWidth="1"/>
    <col min="9986" max="9994" width="13.28515625" style="59" customWidth="1"/>
    <col min="9995" max="10240" width="8.85546875" style="59"/>
    <col min="10241" max="10241" width="12.7109375" style="59" customWidth="1"/>
    <col min="10242" max="10250" width="13.28515625" style="59" customWidth="1"/>
    <col min="10251" max="10496" width="8.85546875" style="59"/>
    <col min="10497" max="10497" width="12.7109375" style="59" customWidth="1"/>
    <col min="10498" max="10506" width="13.28515625" style="59" customWidth="1"/>
    <col min="10507" max="10752" width="8.85546875" style="59"/>
    <col min="10753" max="10753" width="12.7109375" style="59" customWidth="1"/>
    <col min="10754" max="10762" width="13.28515625" style="59" customWidth="1"/>
    <col min="10763" max="11008" width="8.85546875" style="59"/>
    <col min="11009" max="11009" width="12.7109375" style="59" customWidth="1"/>
    <col min="11010" max="11018" width="13.28515625" style="59" customWidth="1"/>
    <col min="11019" max="11264" width="8.85546875" style="59"/>
    <col min="11265" max="11265" width="12.7109375" style="59" customWidth="1"/>
    <col min="11266" max="11274" width="13.28515625" style="59" customWidth="1"/>
    <col min="11275" max="11520" width="8.85546875" style="59"/>
    <col min="11521" max="11521" width="12.7109375" style="59" customWidth="1"/>
    <col min="11522" max="11530" width="13.28515625" style="59" customWidth="1"/>
    <col min="11531" max="11776" width="8.85546875" style="59"/>
    <col min="11777" max="11777" width="12.7109375" style="59" customWidth="1"/>
    <col min="11778" max="11786" width="13.28515625" style="59" customWidth="1"/>
    <col min="11787" max="12032" width="8.85546875" style="59"/>
    <col min="12033" max="12033" width="12.7109375" style="59" customWidth="1"/>
    <col min="12034" max="12042" width="13.28515625" style="59" customWidth="1"/>
    <col min="12043" max="12288" width="8.85546875" style="59"/>
    <col min="12289" max="12289" width="12.7109375" style="59" customWidth="1"/>
    <col min="12290" max="12298" width="13.28515625" style="59" customWidth="1"/>
    <col min="12299" max="12544" width="8.85546875" style="59"/>
    <col min="12545" max="12545" width="12.7109375" style="59" customWidth="1"/>
    <col min="12546" max="12554" width="13.28515625" style="59" customWidth="1"/>
    <col min="12555" max="12800" width="8.85546875" style="59"/>
    <col min="12801" max="12801" width="12.7109375" style="59" customWidth="1"/>
    <col min="12802" max="12810" width="13.28515625" style="59" customWidth="1"/>
    <col min="12811" max="13056" width="8.85546875" style="59"/>
    <col min="13057" max="13057" width="12.7109375" style="59" customWidth="1"/>
    <col min="13058" max="13066" width="13.28515625" style="59" customWidth="1"/>
    <col min="13067" max="13312" width="8.85546875" style="59"/>
    <col min="13313" max="13313" width="12.7109375" style="59" customWidth="1"/>
    <col min="13314" max="13322" width="13.28515625" style="59" customWidth="1"/>
    <col min="13323" max="13568" width="8.85546875" style="59"/>
    <col min="13569" max="13569" width="12.7109375" style="59" customWidth="1"/>
    <col min="13570" max="13578" width="13.28515625" style="59" customWidth="1"/>
    <col min="13579" max="13824" width="8.85546875" style="59"/>
    <col min="13825" max="13825" width="12.7109375" style="59" customWidth="1"/>
    <col min="13826" max="13834" width="13.28515625" style="59" customWidth="1"/>
    <col min="13835" max="14080" width="8.85546875" style="59"/>
    <col min="14081" max="14081" width="12.7109375" style="59" customWidth="1"/>
    <col min="14082" max="14090" width="13.28515625" style="59" customWidth="1"/>
    <col min="14091" max="14336" width="8.85546875" style="59"/>
    <col min="14337" max="14337" width="12.7109375" style="59" customWidth="1"/>
    <col min="14338" max="14346" width="13.28515625" style="59" customWidth="1"/>
    <col min="14347" max="14592" width="8.85546875" style="59"/>
    <col min="14593" max="14593" width="12.7109375" style="59" customWidth="1"/>
    <col min="14594" max="14602" width="13.28515625" style="59" customWidth="1"/>
    <col min="14603" max="14848" width="8.85546875" style="59"/>
    <col min="14849" max="14849" width="12.7109375" style="59" customWidth="1"/>
    <col min="14850" max="14858" width="13.28515625" style="59" customWidth="1"/>
    <col min="14859" max="15104" width="8.85546875" style="59"/>
    <col min="15105" max="15105" width="12.7109375" style="59" customWidth="1"/>
    <col min="15106" max="15114" width="13.28515625" style="59" customWidth="1"/>
    <col min="15115" max="15360" width="8.85546875" style="59"/>
    <col min="15361" max="15361" width="12.7109375" style="59" customWidth="1"/>
    <col min="15362" max="15370" width="13.28515625" style="59" customWidth="1"/>
    <col min="15371" max="15616" width="8.85546875" style="59"/>
    <col min="15617" max="15617" width="12.7109375" style="59" customWidth="1"/>
    <col min="15618" max="15626" width="13.28515625" style="59" customWidth="1"/>
    <col min="15627" max="15872" width="8.85546875" style="59"/>
    <col min="15873" max="15873" width="12.7109375" style="59" customWidth="1"/>
    <col min="15874" max="15882" width="13.28515625" style="59" customWidth="1"/>
    <col min="15883" max="16128" width="8.85546875" style="59"/>
    <col min="16129" max="16129" width="12.7109375" style="59" customWidth="1"/>
    <col min="16130" max="16138" width="13.28515625" style="59" customWidth="1"/>
    <col min="16139" max="16384" width="8.85546875" style="59"/>
  </cols>
  <sheetData>
    <row r="1" spans="1:10" s="62" customFormat="1" ht="26.25" customHeight="1" x14ac:dyDescent="0.2">
      <c r="A1" s="178" t="s">
        <v>252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s="62" customFormat="1" ht="10.5" customHeight="1" x14ac:dyDescent="0.15">
      <c r="A2" s="61"/>
      <c r="B2" s="59"/>
      <c r="C2" s="59"/>
      <c r="D2" s="59"/>
      <c r="E2" s="59"/>
      <c r="F2" s="59"/>
      <c r="G2" s="59"/>
      <c r="H2" s="59"/>
      <c r="I2" s="59"/>
      <c r="J2" s="59"/>
    </row>
    <row r="3" spans="1:10" s="62" customFormat="1" ht="13.9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s="62" customFormat="1" ht="13.9" customHeight="1" x14ac:dyDescent="0.2">
      <c r="A4" s="179" t="s">
        <v>41</v>
      </c>
      <c r="B4" s="182" t="s">
        <v>42</v>
      </c>
      <c r="C4" s="182"/>
      <c r="D4" s="182"/>
      <c r="E4" s="182"/>
      <c r="F4" s="182"/>
      <c r="G4" s="182"/>
      <c r="H4" s="182"/>
      <c r="I4" s="182"/>
      <c r="J4" s="182"/>
    </row>
    <row r="5" spans="1:10" s="62" customFormat="1" ht="13.9" customHeight="1" x14ac:dyDescent="0.2">
      <c r="A5" s="180"/>
      <c r="B5" s="182" t="s">
        <v>43</v>
      </c>
      <c r="C5" s="182"/>
      <c r="D5" s="182"/>
      <c r="E5" s="182" t="s">
        <v>6</v>
      </c>
      <c r="F5" s="182"/>
      <c r="G5" s="182"/>
      <c r="H5" s="182"/>
      <c r="I5" s="182"/>
      <c r="J5" s="183" t="s">
        <v>16</v>
      </c>
    </row>
    <row r="6" spans="1:10" s="62" customFormat="1" ht="29.25" customHeight="1" x14ac:dyDescent="0.2">
      <c r="A6" s="181"/>
      <c r="B6" s="63" t="s">
        <v>44</v>
      </c>
      <c r="C6" s="63" t="s">
        <v>45</v>
      </c>
      <c r="D6" s="63" t="s">
        <v>16</v>
      </c>
      <c r="E6" s="63" t="s">
        <v>46</v>
      </c>
      <c r="F6" s="63" t="s">
        <v>47</v>
      </c>
      <c r="G6" s="63" t="s">
        <v>48</v>
      </c>
      <c r="H6" s="63" t="s">
        <v>49</v>
      </c>
      <c r="I6" s="63" t="s">
        <v>16</v>
      </c>
      <c r="J6" s="184"/>
    </row>
    <row r="7" spans="1:10" s="62" customFormat="1" ht="13.9" customHeight="1" x14ac:dyDescent="0.2">
      <c r="A7" s="64" t="s">
        <v>107</v>
      </c>
      <c r="B7" s="65">
        <v>141453</v>
      </c>
      <c r="C7" s="65">
        <v>9252</v>
      </c>
      <c r="D7" s="162">
        <v>150705</v>
      </c>
      <c r="E7" s="65">
        <v>18008</v>
      </c>
      <c r="F7" s="65">
        <v>15010</v>
      </c>
      <c r="G7" s="65">
        <v>98383</v>
      </c>
      <c r="H7" s="65">
        <v>11563</v>
      </c>
      <c r="I7" s="65">
        <v>142964</v>
      </c>
      <c r="J7" s="162">
        <v>293669</v>
      </c>
    </row>
    <row r="8" spans="1:10" s="62" customFormat="1" ht="13.9" customHeight="1" x14ac:dyDescent="0.2">
      <c r="A8" s="64" t="s">
        <v>108</v>
      </c>
      <c r="B8" s="65">
        <v>24315</v>
      </c>
      <c r="C8" s="65">
        <v>3294</v>
      </c>
      <c r="D8" s="162">
        <f>SUM(B8:C8)</f>
        <v>27609</v>
      </c>
      <c r="E8" s="65">
        <v>2299</v>
      </c>
      <c r="F8" s="65">
        <v>3494</v>
      </c>
      <c r="G8" s="65">
        <v>485</v>
      </c>
      <c r="H8" s="65">
        <v>2131</v>
      </c>
      <c r="I8" s="65">
        <f>SUM(E8:H8)</f>
        <v>8409</v>
      </c>
      <c r="J8" s="162">
        <f>D8+I8</f>
        <v>36018</v>
      </c>
    </row>
    <row r="9" spans="1:10" s="62" customFormat="1" ht="13.9" customHeight="1" x14ac:dyDescent="0.2">
      <c r="A9" s="66" t="s">
        <v>16</v>
      </c>
      <c r="B9" s="67">
        <f>SUM(B7:B8)</f>
        <v>165768</v>
      </c>
      <c r="C9" s="67">
        <f>SUM(C7:C8)</f>
        <v>12546</v>
      </c>
      <c r="D9" s="67">
        <f t="shared" ref="D9:I9" si="0">SUM(D7:D8)</f>
        <v>178314</v>
      </c>
      <c r="E9" s="67">
        <f t="shared" si="0"/>
        <v>20307</v>
      </c>
      <c r="F9" s="67">
        <f t="shared" si="0"/>
        <v>18504</v>
      </c>
      <c r="G9" s="67">
        <f t="shared" si="0"/>
        <v>98868</v>
      </c>
      <c r="H9" s="67">
        <f t="shared" si="0"/>
        <v>13694</v>
      </c>
      <c r="I9" s="67">
        <f t="shared" si="0"/>
        <v>151373</v>
      </c>
      <c r="J9" s="67">
        <f>J7+J8</f>
        <v>329687</v>
      </c>
    </row>
    <row r="10" spans="1:10" s="2" customFormat="1" ht="12.75" x14ac:dyDescent="0.2"/>
    <row r="11" spans="1:10" s="2" customFormat="1" ht="12.75" x14ac:dyDescent="0.2">
      <c r="A11" s="68" t="s">
        <v>13</v>
      </c>
      <c r="D11" s="69"/>
    </row>
    <row r="12" spans="1:10" s="62" customFormat="1" ht="13.9" customHeight="1" x14ac:dyDescent="0.2"/>
    <row r="13" spans="1:10" s="62" customFormat="1" ht="13.9" customHeight="1" x14ac:dyDescent="0.2"/>
    <row r="14" spans="1:10" s="62" customFormat="1" ht="13.9" customHeight="1" x14ac:dyDescent="0.2"/>
    <row r="15" spans="1:10" s="62" customFormat="1" ht="13.9" customHeight="1" x14ac:dyDescent="0.2"/>
    <row r="16" spans="1:10" s="62" customFormat="1" ht="13.9" customHeight="1" x14ac:dyDescent="0.2"/>
    <row r="17" s="62" customFormat="1" ht="13.9" customHeight="1" x14ac:dyDescent="0.2"/>
    <row r="18" s="62" customFormat="1" ht="13.9" customHeight="1" x14ac:dyDescent="0.2"/>
    <row r="19" s="62" customFormat="1" ht="13.9" customHeight="1" x14ac:dyDescent="0.2"/>
    <row r="20" s="62" customFormat="1" ht="13.9" customHeight="1" x14ac:dyDescent="0.2"/>
    <row r="21" s="62" customFormat="1" ht="13.9" customHeight="1" x14ac:dyDescent="0.2"/>
    <row r="22" s="62" customFormat="1" ht="13.9" customHeight="1" x14ac:dyDescent="0.2"/>
    <row r="23" s="62" customFormat="1" ht="13.9" customHeight="1" x14ac:dyDescent="0.2"/>
    <row r="24" s="62" customFormat="1" ht="13.9" customHeight="1" x14ac:dyDescent="0.2"/>
    <row r="25" s="62" customFormat="1" ht="13.9" customHeight="1" x14ac:dyDescent="0.2"/>
    <row r="26" s="62" customFormat="1" ht="13.9" customHeight="1" x14ac:dyDescent="0.2"/>
    <row r="27" s="62" customFormat="1" ht="13.9" customHeight="1" x14ac:dyDescent="0.2"/>
    <row r="28" s="62" customFormat="1" ht="13.9" customHeight="1" x14ac:dyDescent="0.2"/>
  </sheetData>
  <mergeCells count="6">
    <mergeCell ref="A1:J1"/>
    <mergeCell ref="A4:A6"/>
    <mergeCell ref="B4:J4"/>
    <mergeCell ref="B5:D5"/>
    <mergeCell ref="E5:I5"/>
    <mergeCell ref="J5:J6"/>
  </mergeCells>
  <pageMargins left="0.27559055118110237" right="0.19685039370078741" top="0.51181102362204722" bottom="0.98425196850393704" header="0.3937007874015748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opLeftCell="A43" zoomScale="89" zoomScaleNormal="89" workbookViewId="0">
      <selection activeCell="A59" sqref="A1:I59"/>
    </sheetView>
  </sheetViews>
  <sheetFormatPr defaultRowHeight="12.75" x14ac:dyDescent="0.2"/>
  <cols>
    <col min="1" max="1" width="16.85546875" style="38" bestFit="1" customWidth="1"/>
    <col min="2" max="5" width="9.140625" style="38"/>
    <col min="6" max="6" width="18.42578125" style="38" bestFit="1" customWidth="1"/>
    <col min="7" max="9" width="9.140625" style="38"/>
    <col min="10" max="10" width="2.85546875" style="38" customWidth="1"/>
    <col min="11" max="248" width="9.140625" style="38"/>
    <col min="249" max="249" width="16.85546875" style="38" bestFit="1" customWidth="1"/>
    <col min="250" max="253" width="9.140625" style="38"/>
    <col min="254" max="254" width="18.42578125" style="38" bestFit="1" customWidth="1"/>
    <col min="255" max="257" width="9.140625" style="38"/>
    <col min="258" max="258" width="2.85546875" style="38" customWidth="1"/>
    <col min="259" max="259" width="12.85546875" style="38" bestFit="1" customWidth="1"/>
    <col min="260" max="504" width="9.140625" style="38"/>
    <col min="505" max="505" width="16.85546875" style="38" bestFit="1" customWidth="1"/>
    <col min="506" max="509" width="9.140625" style="38"/>
    <col min="510" max="510" width="18.42578125" style="38" bestFit="1" customWidth="1"/>
    <col min="511" max="513" width="9.140625" style="38"/>
    <col min="514" max="514" width="2.85546875" style="38" customWidth="1"/>
    <col min="515" max="515" width="12.85546875" style="38" bestFit="1" customWidth="1"/>
    <col min="516" max="760" width="9.140625" style="38"/>
    <col min="761" max="761" width="16.85546875" style="38" bestFit="1" customWidth="1"/>
    <col min="762" max="765" width="9.140625" style="38"/>
    <col min="766" max="766" width="18.42578125" style="38" bestFit="1" customWidth="1"/>
    <col min="767" max="769" width="9.140625" style="38"/>
    <col min="770" max="770" width="2.85546875" style="38" customWidth="1"/>
    <col min="771" max="771" width="12.85546875" style="38" bestFit="1" customWidth="1"/>
    <col min="772" max="1016" width="9.140625" style="38"/>
    <col min="1017" max="1017" width="16.85546875" style="38" bestFit="1" customWidth="1"/>
    <col min="1018" max="1021" width="9.140625" style="38"/>
    <col min="1022" max="1022" width="18.42578125" style="38" bestFit="1" customWidth="1"/>
    <col min="1023" max="1025" width="9.140625" style="38"/>
    <col min="1026" max="1026" width="2.85546875" style="38" customWidth="1"/>
    <col min="1027" max="1027" width="12.85546875" style="38" bestFit="1" customWidth="1"/>
    <col min="1028" max="1272" width="9.140625" style="38"/>
    <col min="1273" max="1273" width="16.85546875" style="38" bestFit="1" customWidth="1"/>
    <col min="1274" max="1277" width="9.140625" style="38"/>
    <col min="1278" max="1278" width="18.42578125" style="38" bestFit="1" customWidth="1"/>
    <col min="1279" max="1281" width="9.140625" style="38"/>
    <col min="1282" max="1282" width="2.85546875" style="38" customWidth="1"/>
    <col min="1283" max="1283" width="12.85546875" style="38" bestFit="1" customWidth="1"/>
    <col min="1284" max="1528" width="9.140625" style="38"/>
    <col min="1529" max="1529" width="16.85546875" style="38" bestFit="1" customWidth="1"/>
    <col min="1530" max="1533" width="9.140625" style="38"/>
    <col min="1534" max="1534" width="18.42578125" style="38" bestFit="1" customWidth="1"/>
    <col min="1535" max="1537" width="9.140625" style="38"/>
    <col min="1538" max="1538" width="2.85546875" style="38" customWidth="1"/>
    <col min="1539" max="1539" width="12.85546875" style="38" bestFit="1" customWidth="1"/>
    <col min="1540" max="1784" width="9.140625" style="38"/>
    <col min="1785" max="1785" width="16.85546875" style="38" bestFit="1" customWidth="1"/>
    <col min="1786" max="1789" width="9.140625" style="38"/>
    <col min="1790" max="1790" width="18.42578125" style="38" bestFit="1" customWidth="1"/>
    <col min="1791" max="1793" width="9.140625" style="38"/>
    <col min="1794" max="1794" width="2.85546875" style="38" customWidth="1"/>
    <col min="1795" max="1795" width="12.85546875" style="38" bestFit="1" customWidth="1"/>
    <col min="1796" max="2040" width="9.140625" style="38"/>
    <col min="2041" max="2041" width="16.85546875" style="38" bestFit="1" customWidth="1"/>
    <col min="2042" max="2045" width="9.140625" style="38"/>
    <col min="2046" max="2046" width="18.42578125" style="38" bestFit="1" customWidth="1"/>
    <col min="2047" max="2049" width="9.140625" style="38"/>
    <col min="2050" max="2050" width="2.85546875" style="38" customWidth="1"/>
    <col min="2051" max="2051" width="12.85546875" style="38" bestFit="1" customWidth="1"/>
    <col min="2052" max="2296" width="9.140625" style="38"/>
    <col min="2297" max="2297" width="16.85546875" style="38" bestFit="1" customWidth="1"/>
    <col min="2298" max="2301" width="9.140625" style="38"/>
    <col min="2302" max="2302" width="18.42578125" style="38" bestFit="1" customWidth="1"/>
    <col min="2303" max="2305" width="9.140625" style="38"/>
    <col min="2306" max="2306" width="2.85546875" style="38" customWidth="1"/>
    <col min="2307" max="2307" width="12.85546875" style="38" bestFit="1" customWidth="1"/>
    <col min="2308" max="2552" width="9.140625" style="38"/>
    <col min="2553" max="2553" width="16.85546875" style="38" bestFit="1" customWidth="1"/>
    <col min="2554" max="2557" width="9.140625" style="38"/>
    <col min="2558" max="2558" width="18.42578125" style="38" bestFit="1" customWidth="1"/>
    <col min="2559" max="2561" width="9.140625" style="38"/>
    <col min="2562" max="2562" width="2.85546875" style="38" customWidth="1"/>
    <col min="2563" max="2563" width="12.85546875" style="38" bestFit="1" customWidth="1"/>
    <col min="2564" max="2808" width="9.140625" style="38"/>
    <col min="2809" max="2809" width="16.85546875" style="38" bestFit="1" customWidth="1"/>
    <col min="2810" max="2813" width="9.140625" style="38"/>
    <col min="2814" max="2814" width="18.42578125" style="38" bestFit="1" customWidth="1"/>
    <col min="2815" max="2817" width="9.140625" style="38"/>
    <col min="2818" max="2818" width="2.85546875" style="38" customWidth="1"/>
    <col min="2819" max="2819" width="12.85546875" style="38" bestFit="1" customWidth="1"/>
    <col min="2820" max="3064" width="9.140625" style="38"/>
    <col min="3065" max="3065" width="16.85546875" style="38" bestFit="1" customWidth="1"/>
    <col min="3066" max="3069" width="9.140625" style="38"/>
    <col min="3070" max="3070" width="18.42578125" style="38" bestFit="1" customWidth="1"/>
    <col min="3071" max="3073" width="9.140625" style="38"/>
    <col min="3074" max="3074" width="2.85546875" style="38" customWidth="1"/>
    <col min="3075" max="3075" width="12.85546875" style="38" bestFit="1" customWidth="1"/>
    <col min="3076" max="3320" width="9.140625" style="38"/>
    <col min="3321" max="3321" width="16.85546875" style="38" bestFit="1" customWidth="1"/>
    <col min="3322" max="3325" width="9.140625" style="38"/>
    <col min="3326" max="3326" width="18.42578125" style="38" bestFit="1" customWidth="1"/>
    <col min="3327" max="3329" width="9.140625" style="38"/>
    <col min="3330" max="3330" width="2.85546875" style="38" customWidth="1"/>
    <col min="3331" max="3331" width="12.85546875" style="38" bestFit="1" customWidth="1"/>
    <col min="3332" max="3576" width="9.140625" style="38"/>
    <col min="3577" max="3577" width="16.85546875" style="38" bestFit="1" customWidth="1"/>
    <col min="3578" max="3581" width="9.140625" style="38"/>
    <col min="3582" max="3582" width="18.42578125" style="38" bestFit="1" customWidth="1"/>
    <col min="3583" max="3585" width="9.140625" style="38"/>
    <col min="3586" max="3586" width="2.85546875" style="38" customWidth="1"/>
    <col min="3587" max="3587" width="12.85546875" style="38" bestFit="1" customWidth="1"/>
    <col min="3588" max="3832" width="9.140625" style="38"/>
    <col min="3833" max="3833" width="16.85546875" style="38" bestFit="1" customWidth="1"/>
    <col min="3834" max="3837" width="9.140625" style="38"/>
    <col min="3838" max="3838" width="18.42578125" style="38" bestFit="1" customWidth="1"/>
    <col min="3839" max="3841" width="9.140625" style="38"/>
    <col min="3842" max="3842" width="2.85546875" style="38" customWidth="1"/>
    <col min="3843" max="3843" width="12.85546875" style="38" bestFit="1" customWidth="1"/>
    <col min="3844" max="4088" width="9.140625" style="38"/>
    <col min="4089" max="4089" width="16.85546875" style="38" bestFit="1" customWidth="1"/>
    <col min="4090" max="4093" width="9.140625" style="38"/>
    <col min="4094" max="4094" width="18.42578125" style="38" bestFit="1" customWidth="1"/>
    <col min="4095" max="4097" width="9.140625" style="38"/>
    <col min="4098" max="4098" width="2.85546875" style="38" customWidth="1"/>
    <col min="4099" max="4099" width="12.85546875" style="38" bestFit="1" customWidth="1"/>
    <col min="4100" max="4344" width="9.140625" style="38"/>
    <col min="4345" max="4345" width="16.85546875" style="38" bestFit="1" customWidth="1"/>
    <col min="4346" max="4349" width="9.140625" style="38"/>
    <col min="4350" max="4350" width="18.42578125" style="38" bestFit="1" customWidth="1"/>
    <col min="4351" max="4353" width="9.140625" style="38"/>
    <col min="4354" max="4354" width="2.85546875" style="38" customWidth="1"/>
    <col min="4355" max="4355" width="12.85546875" style="38" bestFit="1" customWidth="1"/>
    <col min="4356" max="4600" width="9.140625" style="38"/>
    <col min="4601" max="4601" width="16.85546875" style="38" bestFit="1" customWidth="1"/>
    <col min="4602" max="4605" width="9.140625" style="38"/>
    <col min="4606" max="4606" width="18.42578125" style="38" bestFit="1" customWidth="1"/>
    <col min="4607" max="4609" width="9.140625" style="38"/>
    <col min="4610" max="4610" width="2.85546875" style="38" customWidth="1"/>
    <col min="4611" max="4611" width="12.85546875" style="38" bestFit="1" customWidth="1"/>
    <col min="4612" max="4856" width="9.140625" style="38"/>
    <col min="4857" max="4857" width="16.85546875" style="38" bestFit="1" customWidth="1"/>
    <col min="4858" max="4861" width="9.140625" style="38"/>
    <col min="4862" max="4862" width="18.42578125" style="38" bestFit="1" customWidth="1"/>
    <col min="4863" max="4865" width="9.140625" style="38"/>
    <col min="4866" max="4866" width="2.85546875" style="38" customWidth="1"/>
    <col min="4867" max="4867" width="12.85546875" style="38" bestFit="1" customWidth="1"/>
    <col min="4868" max="5112" width="9.140625" style="38"/>
    <col min="5113" max="5113" width="16.85546875" style="38" bestFit="1" customWidth="1"/>
    <col min="5114" max="5117" width="9.140625" style="38"/>
    <col min="5118" max="5118" width="18.42578125" style="38" bestFit="1" customWidth="1"/>
    <col min="5119" max="5121" width="9.140625" style="38"/>
    <col min="5122" max="5122" width="2.85546875" style="38" customWidth="1"/>
    <col min="5123" max="5123" width="12.85546875" style="38" bestFit="1" customWidth="1"/>
    <col min="5124" max="5368" width="9.140625" style="38"/>
    <col min="5369" max="5369" width="16.85546875" style="38" bestFit="1" customWidth="1"/>
    <col min="5370" max="5373" width="9.140625" style="38"/>
    <col min="5374" max="5374" width="18.42578125" style="38" bestFit="1" customWidth="1"/>
    <col min="5375" max="5377" width="9.140625" style="38"/>
    <col min="5378" max="5378" width="2.85546875" style="38" customWidth="1"/>
    <col min="5379" max="5379" width="12.85546875" style="38" bestFit="1" customWidth="1"/>
    <col min="5380" max="5624" width="9.140625" style="38"/>
    <col min="5625" max="5625" width="16.85546875" style="38" bestFit="1" customWidth="1"/>
    <col min="5626" max="5629" width="9.140625" style="38"/>
    <col min="5630" max="5630" width="18.42578125" style="38" bestFit="1" customWidth="1"/>
    <col min="5631" max="5633" width="9.140625" style="38"/>
    <col min="5634" max="5634" width="2.85546875" style="38" customWidth="1"/>
    <col min="5635" max="5635" width="12.85546875" style="38" bestFit="1" customWidth="1"/>
    <col min="5636" max="5880" width="9.140625" style="38"/>
    <col min="5881" max="5881" width="16.85546875" style="38" bestFit="1" customWidth="1"/>
    <col min="5882" max="5885" width="9.140625" style="38"/>
    <col min="5886" max="5886" width="18.42578125" style="38" bestFit="1" customWidth="1"/>
    <col min="5887" max="5889" width="9.140625" style="38"/>
    <col min="5890" max="5890" width="2.85546875" style="38" customWidth="1"/>
    <col min="5891" max="5891" width="12.85546875" style="38" bestFit="1" customWidth="1"/>
    <col min="5892" max="6136" width="9.140625" style="38"/>
    <col min="6137" max="6137" width="16.85546875" style="38" bestFit="1" customWidth="1"/>
    <col min="6138" max="6141" width="9.140625" style="38"/>
    <col min="6142" max="6142" width="18.42578125" style="38" bestFit="1" customWidth="1"/>
    <col min="6143" max="6145" width="9.140625" style="38"/>
    <col min="6146" max="6146" width="2.85546875" style="38" customWidth="1"/>
    <col min="6147" max="6147" width="12.85546875" style="38" bestFit="1" customWidth="1"/>
    <col min="6148" max="6392" width="9.140625" style="38"/>
    <col min="6393" max="6393" width="16.85546875" style="38" bestFit="1" customWidth="1"/>
    <col min="6394" max="6397" width="9.140625" style="38"/>
    <col min="6398" max="6398" width="18.42578125" style="38" bestFit="1" customWidth="1"/>
    <col min="6399" max="6401" width="9.140625" style="38"/>
    <col min="6402" max="6402" width="2.85546875" style="38" customWidth="1"/>
    <col min="6403" max="6403" width="12.85546875" style="38" bestFit="1" customWidth="1"/>
    <col min="6404" max="6648" width="9.140625" style="38"/>
    <col min="6649" max="6649" width="16.85546875" style="38" bestFit="1" customWidth="1"/>
    <col min="6650" max="6653" width="9.140625" style="38"/>
    <col min="6654" max="6654" width="18.42578125" style="38" bestFit="1" customWidth="1"/>
    <col min="6655" max="6657" width="9.140625" style="38"/>
    <col min="6658" max="6658" width="2.85546875" style="38" customWidth="1"/>
    <col min="6659" max="6659" width="12.85546875" style="38" bestFit="1" customWidth="1"/>
    <col min="6660" max="6904" width="9.140625" style="38"/>
    <col min="6905" max="6905" width="16.85546875" style="38" bestFit="1" customWidth="1"/>
    <col min="6906" max="6909" width="9.140625" style="38"/>
    <col min="6910" max="6910" width="18.42578125" style="38" bestFit="1" customWidth="1"/>
    <col min="6911" max="6913" width="9.140625" style="38"/>
    <col min="6914" max="6914" width="2.85546875" style="38" customWidth="1"/>
    <col min="6915" max="6915" width="12.85546875" style="38" bestFit="1" customWidth="1"/>
    <col min="6916" max="7160" width="9.140625" style="38"/>
    <col min="7161" max="7161" width="16.85546875" style="38" bestFit="1" customWidth="1"/>
    <col min="7162" max="7165" width="9.140625" style="38"/>
    <col min="7166" max="7166" width="18.42578125" style="38" bestFit="1" customWidth="1"/>
    <col min="7167" max="7169" width="9.140625" style="38"/>
    <col min="7170" max="7170" width="2.85546875" style="38" customWidth="1"/>
    <col min="7171" max="7171" width="12.85546875" style="38" bestFit="1" customWidth="1"/>
    <col min="7172" max="7416" width="9.140625" style="38"/>
    <col min="7417" max="7417" width="16.85546875" style="38" bestFit="1" customWidth="1"/>
    <col min="7418" max="7421" width="9.140625" style="38"/>
    <col min="7422" max="7422" width="18.42578125" style="38" bestFit="1" customWidth="1"/>
    <col min="7423" max="7425" width="9.140625" style="38"/>
    <col min="7426" max="7426" width="2.85546875" style="38" customWidth="1"/>
    <col min="7427" max="7427" width="12.85546875" style="38" bestFit="1" customWidth="1"/>
    <col min="7428" max="7672" width="9.140625" style="38"/>
    <col min="7673" max="7673" width="16.85546875" style="38" bestFit="1" customWidth="1"/>
    <col min="7674" max="7677" width="9.140625" style="38"/>
    <col min="7678" max="7678" width="18.42578125" style="38" bestFit="1" customWidth="1"/>
    <col min="7679" max="7681" width="9.140625" style="38"/>
    <col min="7682" max="7682" width="2.85546875" style="38" customWidth="1"/>
    <col min="7683" max="7683" width="12.85546875" style="38" bestFit="1" customWidth="1"/>
    <col min="7684" max="7928" width="9.140625" style="38"/>
    <col min="7929" max="7929" width="16.85546875" style="38" bestFit="1" customWidth="1"/>
    <col min="7930" max="7933" width="9.140625" style="38"/>
    <col min="7934" max="7934" width="18.42578125" style="38" bestFit="1" customWidth="1"/>
    <col min="7935" max="7937" width="9.140625" style="38"/>
    <col min="7938" max="7938" width="2.85546875" style="38" customWidth="1"/>
    <col min="7939" max="7939" width="12.85546875" style="38" bestFit="1" customWidth="1"/>
    <col min="7940" max="8184" width="9.140625" style="38"/>
    <col min="8185" max="8185" width="16.85546875" style="38" bestFit="1" customWidth="1"/>
    <col min="8186" max="8189" width="9.140625" style="38"/>
    <col min="8190" max="8190" width="18.42578125" style="38" bestFit="1" customWidth="1"/>
    <col min="8191" max="8193" width="9.140625" style="38"/>
    <col min="8194" max="8194" width="2.85546875" style="38" customWidth="1"/>
    <col min="8195" max="8195" width="12.85546875" style="38" bestFit="1" customWidth="1"/>
    <col min="8196" max="8440" width="9.140625" style="38"/>
    <col min="8441" max="8441" width="16.85546875" style="38" bestFit="1" customWidth="1"/>
    <col min="8442" max="8445" width="9.140625" style="38"/>
    <col min="8446" max="8446" width="18.42578125" style="38" bestFit="1" customWidth="1"/>
    <col min="8447" max="8449" width="9.140625" style="38"/>
    <col min="8450" max="8450" width="2.85546875" style="38" customWidth="1"/>
    <col min="8451" max="8451" width="12.85546875" style="38" bestFit="1" customWidth="1"/>
    <col min="8452" max="8696" width="9.140625" style="38"/>
    <col min="8697" max="8697" width="16.85546875" style="38" bestFit="1" customWidth="1"/>
    <col min="8698" max="8701" width="9.140625" style="38"/>
    <col min="8702" max="8702" width="18.42578125" style="38" bestFit="1" customWidth="1"/>
    <col min="8703" max="8705" width="9.140625" style="38"/>
    <col min="8706" max="8706" width="2.85546875" style="38" customWidth="1"/>
    <col min="8707" max="8707" width="12.85546875" style="38" bestFit="1" customWidth="1"/>
    <col min="8708" max="8952" width="9.140625" style="38"/>
    <col min="8953" max="8953" width="16.85546875" style="38" bestFit="1" customWidth="1"/>
    <col min="8954" max="8957" width="9.140625" style="38"/>
    <col min="8958" max="8958" width="18.42578125" style="38" bestFit="1" customWidth="1"/>
    <col min="8959" max="8961" width="9.140625" style="38"/>
    <col min="8962" max="8962" width="2.85546875" style="38" customWidth="1"/>
    <col min="8963" max="8963" width="12.85546875" style="38" bestFit="1" customWidth="1"/>
    <col min="8964" max="9208" width="9.140625" style="38"/>
    <col min="9209" max="9209" width="16.85546875" style="38" bestFit="1" customWidth="1"/>
    <col min="9210" max="9213" width="9.140625" style="38"/>
    <col min="9214" max="9214" width="18.42578125" style="38" bestFit="1" customWidth="1"/>
    <col min="9215" max="9217" width="9.140625" style="38"/>
    <col min="9218" max="9218" width="2.85546875" style="38" customWidth="1"/>
    <col min="9219" max="9219" width="12.85546875" style="38" bestFit="1" customWidth="1"/>
    <col min="9220" max="9464" width="9.140625" style="38"/>
    <col min="9465" max="9465" width="16.85546875" style="38" bestFit="1" customWidth="1"/>
    <col min="9466" max="9469" width="9.140625" style="38"/>
    <col min="9470" max="9470" width="18.42578125" style="38" bestFit="1" customWidth="1"/>
    <col min="9471" max="9473" width="9.140625" style="38"/>
    <col min="9474" max="9474" width="2.85546875" style="38" customWidth="1"/>
    <col min="9475" max="9475" width="12.85546875" style="38" bestFit="1" customWidth="1"/>
    <col min="9476" max="9720" width="9.140625" style="38"/>
    <col min="9721" max="9721" width="16.85546875" style="38" bestFit="1" customWidth="1"/>
    <col min="9722" max="9725" width="9.140625" style="38"/>
    <col min="9726" max="9726" width="18.42578125" style="38" bestFit="1" customWidth="1"/>
    <col min="9727" max="9729" width="9.140625" style="38"/>
    <col min="9730" max="9730" width="2.85546875" style="38" customWidth="1"/>
    <col min="9731" max="9731" width="12.85546875" style="38" bestFit="1" customWidth="1"/>
    <col min="9732" max="9976" width="9.140625" style="38"/>
    <col min="9977" max="9977" width="16.85546875" style="38" bestFit="1" customWidth="1"/>
    <col min="9978" max="9981" width="9.140625" style="38"/>
    <col min="9982" max="9982" width="18.42578125" style="38" bestFit="1" customWidth="1"/>
    <col min="9983" max="9985" width="9.140625" style="38"/>
    <col min="9986" max="9986" width="2.85546875" style="38" customWidth="1"/>
    <col min="9987" max="9987" width="12.85546875" style="38" bestFit="1" customWidth="1"/>
    <col min="9988" max="10232" width="9.140625" style="38"/>
    <col min="10233" max="10233" width="16.85546875" style="38" bestFit="1" customWidth="1"/>
    <col min="10234" max="10237" width="9.140625" style="38"/>
    <col min="10238" max="10238" width="18.42578125" style="38" bestFit="1" customWidth="1"/>
    <col min="10239" max="10241" width="9.140625" style="38"/>
    <col min="10242" max="10242" width="2.85546875" style="38" customWidth="1"/>
    <col min="10243" max="10243" width="12.85546875" style="38" bestFit="1" customWidth="1"/>
    <col min="10244" max="10488" width="9.140625" style="38"/>
    <col min="10489" max="10489" width="16.85546875" style="38" bestFit="1" customWidth="1"/>
    <col min="10490" max="10493" width="9.140625" style="38"/>
    <col min="10494" max="10494" width="18.42578125" style="38" bestFit="1" customWidth="1"/>
    <col min="10495" max="10497" width="9.140625" style="38"/>
    <col min="10498" max="10498" width="2.85546875" style="38" customWidth="1"/>
    <col min="10499" max="10499" width="12.85546875" style="38" bestFit="1" customWidth="1"/>
    <col min="10500" max="10744" width="9.140625" style="38"/>
    <col min="10745" max="10745" width="16.85546875" style="38" bestFit="1" customWidth="1"/>
    <col min="10746" max="10749" width="9.140625" style="38"/>
    <col min="10750" max="10750" width="18.42578125" style="38" bestFit="1" customWidth="1"/>
    <col min="10751" max="10753" width="9.140625" style="38"/>
    <col min="10754" max="10754" width="2.85546875" style="38" customWidth="1"/>
    <col min="10755" max="10755" width="12.85546875" style="38" bestFit="1" customWidth="1"/>
    <col min="10756" max="11000" width="9.140625" style="38"/>
    <col min="11001" max="11001" width="16.85546875" style="38" bestFit="1" customWidth="1"/>
    <col min="11002" max="11005" width="9.140625" style="38"/>
    <col min="11006" max="11006" width="18.42578125" style="38" bestFit="1" customWidth="1"/>
    <col min="11007" max="11009" width="9.140625" style="38"/>
    <col min="11010" max="11010" width="2.85546875" style="38" customWidth="1"/>
    <col min="11011" max="11011" width="12.85546875" style="38" bestFit="1" customWidth="1"/>
    <col min="11012" max="11256" width="9.140625" style="38"/>
    <col min="11257" max="11257" width="16.85546875" style="38" bestFit="1" customWidth="1"/>
    <col min="11258" max="11261" width="9.140625" style="38"/>
    <col min="11262" max="11262" width="18.42578125" style="38" bestFit="1" customWidth="1"/>
    <col min="11263" max="11265" width="9.140625" style="38"/>
    <col min="11266" max="11266" width="2.85546875" style="38" customWidth="1"/>
    <col min="11267" max="11267" width="12.85546875" style="38" bestFit="1" customWidth="1"/>
    <col min="11268" max="11512" width="9.140625" style="38"/>
    <col min="11513" max="11513" width="16.85546875" style="38" bestFit="1" customWidth="1"/>
    <col min="11514" max="11517" width="9.140625" style="38"/>
    <col min="11518" max="11518" width="18.42578125" style="38" bestFit="1" customWidth="1"/>
    <col min="11519" max="11521" width="9.140625" style="38"/>
    <col min="11522" max="11522" width="2.85546875" style="38" customWidth="1"/>
    <col min="11523" max="11523" width="12.85546875" style="38" bestFit="1" customWidth="1"/>
    <col min="11524" max="11768" width="9.140625" style="38"/>
    <col min="11769" max="11769" width="16.85546875" style="38" bestFit="1" customWidth="1"/>
    <col min="11770" max="11773" width="9.140625" style="38"/>
    <col min="11774" max="11774" width="18.42578125" style="38" bestFit="1" customWidth="1"/>
    <col min="11775" max="11777" width="9.140625" style="38"/>
    <col min="11778" max="11778" width="2.85546875" style="38" customWidth="1"/>
    <col min="11779" max="11779" width="12.85546875" style="38" bestFit="1" customWidth="1"/>
    <col min="11780" max="12024" width="9.140625" style="38"/>
    <col min="12025" max="12025" width="16.85546875" style="38" bestFit="1" customWidth="1"/>
    <col min="12026" max="12029" width="9.140625" style="38"/>
    <col min="12030" max="12030" width="18.42578125" style="38" bestFit="1" customWidth="1"/>
    <col min="12031" max="12033" width="9.140625" style="38"/>
    <col min="12034" max="12034" width="2.85546875" style="38" customWidth="1"/>
    <col min="12035" max="12035" width="12.85546875" style="38" bestFit="1" customWidth="1"/>
    <col min="12036" max="12280" width="9.140625" style="38"/>
    <col min="12281" max="12281" width="16.85546875" style="38" bestFit="1" customWidth="1"/>
    <col min="12282" max="12285" width="9.140625" style="38"/>
    <col min="12286" max="12286" width="18.42578125" style="38" bestFit="1" customWidth="1"/>
    <col min="12287" max="12289" width="9.140625" style="38"/>
    <col min="12290" max="12290" width="2.85546875" style="38" customWidth="1"/>
    <col min="12291" max="12291" width="12.85546875" style="38" bestFit="1" customWidth="1"/>
    <col min="12292" max="12536" width="9.140625" style="38"/>
    <col min="12537" max="12537" width="16.85546875" style="38" bestFit="1" customWidth="1"/>
    <col min="12538" max="12541" width="9.140625" style="38"/>
    <col min="12542" max="12542" width="18.42578125" style="38" bestFit="1" customWidth="1"/>
    <col min="12543" max="12545" width="9.140625" style="38"/>
    <col min="12546" max="12546" width="2.85546875" style="38" customWidth="1"/>
    <col min="12547" max="12547" width="12.85546875" style="38" bestFit="1" customWidth="1"/>
    <col min="12548" max="12792" width="9.140625" style="38"/>
    <col min="12793" max="12793" width="16.85546875" style="38" bestFit="1" customWidth="1"/>
    <col min="12794" max="12797" width="9.140625" style="38"/>
    <col min="12798" max="12798" width="18.42578125" style="38" bestFit="1" customWidth="1"/>
    <col min="12799" max="12801" width="9.140625" style="38"/>
    <col min="12802" max="12802" width="2.85546875" style="38" customWidth="1"/>
    <col min="12803" max="12803" width="12.85546875" style="38" bestFit="1" customWidth="1"/>
    <col min="12804" max="13048" width="9.140625" style="38"/>
    <col min="13049" max="13049" width="16.85546875" style="38" bestFit="1" customWidth="1"/>
    <col min="13050" max="13053" width="9.140625" style="38"/>
    <col min="13054" max="13054" width="18.42578125" style="38" bestFit="1" customWidth="1"/>
    <col min="13055" max="13057" width="9.140625" style="38"/>
    <col min="13058" max="13058" width="2.85546875" style="38" customWidth="1"/>
    <col min="13059" max="13059" width="12.85546875" style="38" bestFit="1" customWidth="1"/>
    <col min="13060" max="13304" width="9.140625" style="38"/>
    <col min="13305" max="13305" width="16.85546875" style="38" bestFit="1" customWidth="1"/>
    <col min="13306" max="13309" width="9.140625" style="38"/>
    <col min="13310" max="13310" width="18.42578125" style="38" bestFit="1" customWidth="1"/>
    <col min="13311" max="13313" width="9.140625" style="38"/>
    <col min="13314" max="13314" width="2.85546875" style="38" customWidth="1"/>
    <col min="13315" max="13315" width="12.85546875" style="38" bestFit="1" customWidth="1"/>
    <col min="13316" max="13560" width="9.140625" style="38"/>
    <col min="13561" max="13561" width="16.85546875" style="38" bestFit="1" customWidth="1"/>
    <col min="13562" max="13565" width="9.140625" style="38"/>
    <col min="13566" max="13566" width="18.42578125" style="38" bestFit="1" customWidth="1"/>
    <col min="13567" max="13569" width="9.140625" style="38"/>
    <col min="13570" max="13570" width="2.85546875" style="38" customWidth="1"/>
    <col min="13571" max="13571" width="12.85546875" style="38" bestFit="1" customWidth="1"/>
    <col min="13572" max="13816" width="9.140625" style="38"/>
    <col min="13817" max="13817" width="16.85546875" style="38" bestFit="1" customWidth="1"/>
    <col min="13818" max="13821" width="9.140625" style="38"/>
    <col min="13822" max="13822" width="18.42578125" style="38" bestFit="1" customWidth="1"/>
    <col min="13823" max="13825" width="9.140625" style="38"/>
    <col min="13826" max="13826" width="2.85546875" style="38" customWidth="1"/>
    <col min="13827" max="13827" width="12.85546875" style="38" bestFit="1" customWidth="1"/>
    <col min="13828" max="14072" width="9.140625" style="38"/>
    <col min="14073" max="14073" width="16.85546875" style="38" bestFit="1" customWidth="1"/>
    <col min="14074" max="14077" width="9.140625" style="38"/>
    <col min="14078" max="14078" width="18.42578125" style="38" bestFit="1" customWidth="1"/>
    <col min="14079" max="14081" width="9.140625" style="38"/>
    <col min="14082" max="14082" width="2.85546875" style="38" customWidth="1"/>
    <col min="14083" max="14083" width="12.85546875" style="38" bestFit="1" customWidth="1"/>
    <col min="14084" max="14328" width="9.140625" style="38"/>
    <col min="14329" max="14329" width="16.85546875" style="38" bestFit="1" customWidth="1"/>
    <col min="14330" max="14333" width="9.140625" style="38"/>
    <col min="14334" max="14334" width="18.42578125" style="38" bestFit="1" customWidth="1"/>
    <col min="14335" max="14337" width="9.140625" style="38"/>
    <col min="14338" max="14338" width="2.85546875" style="38" customWidth="1"/>
    <col min="14339" max="14339" width="12.85546875" style="38" bestFit="1" customWidth="1"/>
    <col min="14340" max="14584" width="9.140625" style="38"/>
    <col min="14585" max="14585" width="16.85546875" style="38" bestFit="1" customWidth="1"/>
    <col min="14586" max="14589" width="9.140625" style="38"/>
    <col min="14590" max="14590" width="18.42578125" style="38" bestFit="1" customWidth="1"/>
    <col min="14591" max="14593" width="9.140625" style="38"/>
    <col min="14594" max="14594" width="2.85546875" style="38" customWidth="1"/>
    <col min="14595" max="14595" width="12.85546875" style="38" bestFit="1" customWidth="1"/>
    <col min="14596" max="14840" width="9.140625" style="38"/>
    <col min="14841" max="14841" width="16.85546875" style="38" bestFit="1" customWidth="1"/>
    <col min="14842" max="14845" width="9.140625" style="38"/>
    <col min="14846" max="14846" width="18.42578125" style="38" bestFit="1" customWidth="1"/>
    <col min="14847" max="14849" width="9.140625" style="38"/>
    <col min="14850" max="14850" width="2.85546875" style="38" customWidth="1"/>
    <col min="14851" max="14851" width="12.85546875" style="38" bestFit="1" customWidth="1"/>
    <col min="14852" max="15096" width="9.140625" style="38"/>
    <col min="15097" max="15097" width="16.85546875" style="38" bestFit="1" customWidth="1"/>
    <col min="15098" max="15101" width="9.140625" style="38"/>
    <col min="15102" max="15102" width="18.42578125" style="38" bestFit="1" customWidth="1"/>
    <col min="15103" max="15105" width="9.140625" style="38"/>
    <col min="15106" max="15106" width="2.85546875" style="38" customWidth="1"/>
    <col min="15107" max="15107" width="12.85546875" style="38" bestFit="1" customWidth="1"/>
    <col min="15108" max="15352" width="9.140625" style="38"/>
    <col min="15353" max="15353" width="16.85546875" style="38" bestFit="1" customWidth="1"/>
    <col min="15354" max="15357" width="9.140625" style="38"/>
    <col min="15358" max="15358" width="18.42578125" style="38" bestFit="1" customWidth="1"/>
    <col min="15359" max="15361" width="9.140625" style="38"/>
    <col min="15362" max="15362" width="2.85546875" style="38" customWidth="1"/>
    <col min="15363" max="15363" width="12.85546875" style="38" bestFit="1" customWidth="1"/>
    <col min="15364" max="15608" width="9.140625" style="38"/>
    <col min="15609" max="15609" width="16.85546875" style="38" bestFit="1" customWidth="1"/>
    <col min="15610" max="15613" width="9.140625" style="38"/>
    <col min="15614" max="15614" width="18.42578125" style="38" bestFit="1" customWidth="1"/>
    <col min="15615" max="15617" width="9.140625" style="38"/>
    <col min="15618" max="15618" width="2.85546875" style="38" customWidth="1"/>
    <col min="15619" max="15619" width="12.85546875" style="38" bestFit="1" customWidth="1"/>
    <col min="15620" max="15864" width="9.140625" style="38"/>
    <col min="15865" max="15865" width="16.85546875" style="38" bestFit="1" customWidth="1"/>
    <col min="15866" max="15869" width="9.140625" style="38"/>
    <col min="15870" max="15870" width="18.42578125" style="38" bestFit="1" customWidth="1"/>
    <col min="15871" max="15873" width="9.140625" style="38"/>
    <col min="15874" max="15874" width="2.85546875" style="38" customWidth="1"/>
    <col min="15875" max="15875" width="12.85546875" style="38" bestFit="1" customWidth="1"/>
    <col min="15876" max="16120" width="9.140625" style="38"/>
    <col min="16121" max="16121" width="16.85546875" style="38" bestFit="1" customWidth="1"/>
    <col min="16122" max="16125" width="9.140625" style="38"/>
    <col min="16126" max="16126" width="18.42578125" style="38" bestFit="1" customWidth="1"/>
    <col min="16127" max="16129" width="9.140625" style="38"/>
    <col min="16130" max="16130" width="2.85546875" style="38" customWidth="1"/>
    <col min="16131" max="16131" width="12.85546875" style="38" bestFit="1" customWidth="1"/>
    <col min="16132" max="16384" width="9.140625" style="38"/>
  </cols>
  <sheetData>
    <row r="1" spans="1:11" ht="18" customHeight="1" x14ac:dyDescent="0.2">
      <c r="A1" s="36" t="s">
        <v>253</v>
      </c>
    </row>
    <row r="2" spans="1:11" ht="10.5" customHeight="1" x14ac:dyDescent="0.2"/>
    <row r="3" spans="1:11" ht="15" x14ac:dyDescent="0.25">
      <c r="A3" s="40" t="s">
        <v>29</v>
      </c>
      <c r="B3" s="40"/>
      <c r="C3" s="40"/>
      <c r="D3" s="40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2">
        <v>2001</v>
      </c>
      <c r="B5" s="43" t="s">
        <v>14</v>
      </c>
      <c r="C5" s="43" t="s">
        <v>15</v>
      </c>
      <c r="D5" s="43" t="s">
        <v>16</v>
      </c>
      <c r="E5" s="41"/>
      <c r="F5" s="41"/>
      <c r="G5" s="41"/>
      <c r="H5" s="41"/>
      <c r="I5" s="41"/>
      <c r="J5" s="41"/>
      <c r="K5" s="41"/>
    </row>
    <row r="6" spans="1:11" x14ac:dyDescent="0.2">
      <c r="A6" s="42" t="s">
        <v>27</v>
      </c>
      <c r="B6" s="39">
        <v>154473</v>
      </c>
      <c r="C6" s="39">
        <v>181688</v>
      </c>
      <c r="D6" s="39">
        <v>336161</v>
      </c>
      <c r="E6" s="41"/>
      <c r="F6" s="41"/>
      <c r="G6" s="41"/>
      <c r="H6" s="41"/>
      <c r="I6" s="41"/>
      <c r="J6" s="41"/>
      <c r="K6" s="41"/>
    </row>
    <row r="7" spans="1:11" x14ac:dyDescent="0.2">
      <c r="A7" s="42" t="s">
        <v>28</v>
      </c>
      <c r="B7" s="39">
        <v>116006</v>
      </c>
      <c r="C7" s="39">
        <v>121339</v>
      </c>
      <c r="D7" s="39">
        <v>237345</v>
      </c>
      <c r="E7" s="41"/>
      <c r="F7" s="41"/>
      <c r="G7" s="41"/>
      <c r="H7" s="41"/>
      <c r="I7" s="41"/>
      <c r="J7" s="41"/>
      <c r="K7" s="41"/>
    </row>
    <row r="8" spans="1:11" x14ac:dyDescent="0.2">
      <c r="A8" s="44"/>
      <c r="B8" s="44"/>
      <c r="C8" s="44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2">
        <v>2011</v>
      </c>
      <c r="B9" s="43" t="s">
        <v>14</v>
      </c>
      <c r="C9" s="43" t="s">
        <v>15</v>
      </c>
      <c r="D9" s="43" t="s">
        <v>16</v>
      </c>
      <c r="E9" s="41"/>
      <c r="F9" s="41"/>
      <c r="G9" s="41"/>
      <c r="H9" s="41"/>
      <c r="I9" s="41"/>
      <c r="J9" s="41"/>
      <c r="K9" s="41"/>
    </row>
    <row r="10" spans="1:11" x14ac:dyDescent="0.2">
      <c r="A10" s="42" t="s">
        <v>27</v>
      </c>
      <c r="B10" s="39">
        <v>150783</v>
      </c>
      <c r="C10" s="39">
        <v>178904</v>
      </c>
      <c r="D10" s="39">
        <v>329687</v>
      </c>
      <c r="E10" s="41"/>
      <c r="F10" s="41"/>
      <c r="G10" s="185"/>
      <c r="H10" s="185"/>
      <c r="I10" s="41"/>
      <c r="J10" s="41"/>
      <c r="K10" s="41"/>
    </row>
    <row r="11" spans="1:11" x14ac:dyDescent="0.2">
      <c r="A11" s="42" t="s">
        <v>28</v>
      </c>
      <c r="B11" s="39">
        <v>111586</v>
      </c>
      <c r="C11" s="39">
        <v>119181</v>
      </c>
      <c r="D11" s="39">
        <v>230767</v>
      </c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5" x14ac:dyDescent="0.25">
      <c r="A14" s="40" t="s">
        <v>30</v>
      </c>
      <c r="B14" s="40"/>
      <c r="C14" s="40"/>
      <c r="D14" s="40"/>
      <c r="E14" s="41"/>
      <c r="F14" s="41" t="s">
        <v>31</v>
      </c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2">
        <v>2001</v>
      </c>
      <c r="B16" s="43" t="s">
        <v>14</v>
      </c>
      <c r="C16" s="43" t="s">
        <v>15</v>
      </c>
      <c r="D16" s="43" t="s">
        <v>16</v>
      </c>
      <c r="E16" s="41"/>
      <c r="F16" s="42">
        <v>2001</v>
      </c>
      <c r="G16" s="43" t="s">
        <v>14</v>
      </c>
      <c r="H16" s="43" t="s">
        <v>15</v>
      </c>
      <c r="I16" s="43" t="s">
        <v>16</v>
      </c>
      <c r="J16" s="41"/>
      <c r="K16" s="41"/>
    </row>
    <row r="17" spans="1:11" x14ac:dyDescent="0.2">
      <c r="A17" s="42" t="s">
        <v>27</v>
      </c>
      <c r="B17" s="39">
        <v>90291</v>
      </c>
      <c r="C17" s="39">
        <f>D17-B17</f>
        <v>76994</v>
      </c>
      <c r="D17" s="39">
        <v>167285</v>
      </c>
      <c r="E17" s="41"/>
      <c r="F17" s="42" t="s">
        <v>27</v>
      </c>
      <c r="G17" s="45">
        <f t="shared" ref="G17:I18" si="0">B17/B6*100</f>
        <v>58.450991435396482</v>
      </c>
      <c r="H17" s="45">
        <f t="shared" si="0"/>
        <v>42.377041962044828</v>
      </c>
      <c r="I17" s="45">
        <f t="shared" si="0"/>
        <v>49.76335743884627</v>
      </c>
      <c r="J17" s="41"/>
      <c r="K17" s="41"/>
    </row>
    <row r="18" spans="1:11" x14ac:dyDescent="0.2">
      <c r="A18" s="42" t="s">
        <v>28</v>
      </c>
      <c r="B18" s="39">
        <v>87195</v>
      </c>
      <c r="C18" s="39">
        <v>75959</v>
      </c>
      <c r="D18" s="39">
        <v>163154</v>
      </c>
      <c r="E18" s="41"/>
      <c r="F18" s="42" t="s">
        <v>28</v>
      </c>
      <c r="G18" s="45">
        <f t="shared" si="0"/>
        <v>75.164215644018412</v>
      </c>
      <c r="H18" s="45">
        <f t="shared" si="0"/>
        <v>62.600647771944715</v>
      </c>
      <c r="I18" s="45">
        <f t="shared" si="0"/>
        <v>68.741283785207187</v>
      </c>
      <c r="J18" s="41"/>
      <c r="K18" s="41"/>
    </row>
    <row r="19" spans="1:11" x14ac:dyDescent="0.2">
      <c r="A19" s="42" t="s">
        <v>32</v>
      </c>
      <c r="B19" s="39">
        <v>5238</v>
      </c>
      <c r="C19" s="39">
        <v>4544</v>
      </c>
      <c r="D19" s="39">
        <v>9782</v>
      </c>
      <c r="E19" s="41"/>
      <c r="F19" s="44"/>
      <c r="G19" s="46"/>
      <c r="H19" s="46"/>
      <c r="I19" s="46"/>
      <c r="J19" s="41"/>
      <c r="K19" s="41"/>
    </row>
    <row r="20" spans="1:11" x14ac:dyDescent="0.2">
      <c r="A20" s="42" t="s">
        <v>33</v>
      </c>
      <c r="B20" s="39">
        <v>16015</v>
      </c>
      <c r="C20" s="39">
        <f>D20-B20</f>
        <v>14458</v>
      </c>
      <c r="D20" s="39">
        <v>30473</v>
      </c>
      <c r="E20" s="41"/>
      <c r="F20" s="44"/>
      <c r="G20" s="46"/>
      <c r="H20" s="46"/>
      <c r="I20" s="46"/>
      <c r="J20" s="41"/>
      <c r="K20" s="41"/>
    </row>
    <row r="21" spans="1:11" x14ac:dyDescent="0.2">
      <c r="A21" s="44"/>
      <c r="B21" s="44"/>
      <c r="C21" s="44"/>
      <c r="D21" s="41"/>
      <c r="E21" s="41"/>
      <c r="F21" s="44"/>
      <c r="G21" s="44"/>
      <c r="H21" s="44"/>
      <c r="I21" s="41"/>
      <c r="J21" s="41"/>
      <c r="K21" s="41"/>
    </row>
    <row r="22" spans="1:11" x14ac:dyDescent="0.2">
      <c r="A22" s="42">
        <v>2011</v>
      </c>
      <c r="B22" s="43" t="s">
        <v>14</v>
      </c>
      <c r="C22" s="43" t="s">
        <v>15</v>
      </c>
      <c r="D22" s="43" t="s">
        <v>16</v>
      </c>
      <c r="E22" s="41"/>
      <c r="F22" s="42">
        <v>2011</v>
      </c>
      <c r="G22" s="43" t="s">
        <v>14</v>
      </c>
      <c r="H22" s="43" t="s">
        <v>15</v>
      </c>
      <c r="I22" s="43" t="s">
        <v>16</v>
      </c>
      <c r="J22" s="41"/>
      <c r="K22" s="41"/>
    </row>
    <row r="23" spans="1:11" x14ac:dyDescent="0.2">
      <c r="A23" s="42" t="s">
        <v>27</v>
      </c>
      <c r="B23" s="39">
        <v>92143</v>
      </c>
      <c r="C23" s="39">
        <v>86171</v>
      </c>
      <c r="D23" s="39">
        <v>178314</v>
      </c>
      <c r="E23" s="41"/>
      <c r="F23" s="42" t="s">
        <v>27</v>
      </c>
      <c r="G23" s="45">
        <f t="shared" ref="G23:I24" si="1">B23/B10*100</f>
        <v>61.109674167512253</v>
      </c>
      <c r="H23" s="45">
        <f t="shared" si="1"/>
        <v>48.166055538165722</v>
      </c>
      <c r="I23" s="45">
        <f t="shared" si="1"/>
        <v>54.085845059101509</v>
      </c>
      <c r="J23" s="41"/>
      <c r="K23" s="41"/>
    </row>
    <row r="24" spans="1:11" x14ac:dyDescent="0.2">
      <c r="A24" s="42" t="s">
        <v>28</v>
      </c>
      <c r="B24" s="39">
        <v>88215</v>
      </c>
      <c r="C24" s="39">
        <v>84636</v>
      </c>
      <c r="D24" s="39">
        <v>172851</v>
      </c>
      <c r="E24" s="41"/>
      <c r="F24" s="42" t="s">
        <v>28</v>
      </c>
      <c r="G24" s="45">
        <f t="shared" si="1"/>
        <v>79.055616295951097</v>
      </c>
      <c r="H24" s="45">
        <f t="shared" si="1"/>
        <v>71.014675157953036</v>
      </c>
      <c r="I24" s="45">
        <f t="shared" si="1"/>
        <v>74.902824060632582</v>
      </c>
      <c r="J24" s="41"/>
      <c r="K24" s="41"/>
    </row>
    <row r="25" spans="1:11" x14ac:dyDescent="0.2">
      <c r="A25" s="42" t="s">
        <v>32</v>
      </c>
      <c r="B25" s="39">
        <v>4555</v>
      </c>
      <c r="C25" s="39">
        <v>3690</v>
      </c>
      <c r="D25" s="39">
        <v>8245</v>
      </c>
      <c r="E25" s="41"/>
      <c r="F25" s="44"/>
      <c r="G25" s="46"/>
      <c r="H25" s="46"/>
      <c r="I25" s="46"/>
      <c r="J25" s="41"/>
      <c r="K25" s="41"/>
    </row>
    <row r="26" spans="1:11" x14ac:dyDescent="0.2">
      <c r="A26" s="42" t="s">
        <v>33</v>
      </c>
      <c r="B26" s="39">
        <v>12604</v>
      </c>
      <c r="C26" s="39">
        <v>11462</v>
      </c>
      <c r="D26" s="39">
        <v>24066</v>
      </c>
      <c r="E26" s="41"/>
      <c r="F26" s="44"/>
      <c r="G26" s="46"/>
      <c r="H26" s="46"/>
      <c r="I26" s="46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ht="15" x14ac:dyDescent="0.25">
      <c r="A29" s="40" t="s">
        <v>34</v>
      </c>
      <c r="B29" s="40"/>
      <c r="C29" s="40"/>
      <c r="D29" s="40"/>
      <c r="E29" s="41"/>
      <c r="F29" s="47" t="s">
        <v>35</v>
      </c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2">
        <v>2001</v>
      </c>
      <c r="B31" s="43" t="s">
        <v>14</v>
      </c>
      <c r="C31" s="43" t="s">
        <v>15</v>
      </c>
      <c r="D31" s="43" t="s">
        <v>16</v>
      </c>
      <c r="E31" s="41"/>
      <c r="F31" s="42">
        <v>2001</v>
      </c>
      <c r="G31" s="43" t="s">
        <v>14</v>
      </c>
      <c r="H31" s="43" t="s">
        <v>15</v>
      </c>
      <c r="I31" s="43" t="s">
        <v>16</v>
      </c>
      <c r="J31" s="41"/>
      <c r="K31" s="41"/>
    </row>
    <row r="32" spans="1:11" x14ac:dyDescent="0.2">
      <c r="A32" s="42" t="s">
        <v>27</v>
      </c>
      <c r="B32" s="39">
        <v>86796</v>
      </c>
      <c r="C32" s="39">
        <v>73169</v>
      </c>
      <c r="D32" s="39">
        <v>159965</v>
      </c>
      <c r="E32" s="41"/>
      <c r="F32" s="42" t="s">
        <v>27</v>
      </c>
      <c r="G32" s="45">
        <f t="shared" ref="G32:I33" si="2">B32/B6*100</f>
        <v>56.188460119244141</v>
      </c>
      <c r="H32" s="45">
        <f t="shared" si="2"/>
        <v>40.271784597772005</v>
      </c>
      <c r="I32" s="45">
        <f t="shared" si="2"/>
        <v>47.585829409122418</v>
      </c>
      <c r="J32" s="41"/>
      <c r="K32" s="41"/>
    </row>
    <row r="33" spans="1:11" x14ac:dyDescent="0.2">
      <c r="A33" s="42" t="s">
        <v>28</v>
      </c>
      <c r="B33" s="39">
        <v>83726</v>
      </c>
      <c r="C33" s="39">
        <v>72156</v>
      </c>
      <c r="D33" s="39">
        <v>155882</v>
      </c>
      <c r="E33" s="41"/>
      <c r="F33" s="42" t="s">
        <v>28</v>
      </c>
      <c r="G33" s="45">
        <f t="shared" si="2"/>
        <v>72.17385307656501</v>
      </c>
      <c r="H33" s="45">
        <f t="shared" si="2"/>
        <v>59.466453489809545</v>
      </c>
      <c r="I33" s="45">
        <f t="shared" si="2"/>
        <v>65.677389454170083</v>
      </c>
      <c r="J33" s="41"/>
      <c r="K33" s="41"/>
    </row>
    <row r="34" spans="1:11" x14ac:dyDescent="0.2">
      <c r="A34" s="44"/>
      <c r="B34" s="44"/>
      <c r="C34" s="44"/>
      <c r="D34" s="41"/>
      <c r="E34" s="41"/>
      <c r="F34" s="44"/>
      <c r="G34" s="44"/>
      <c r="H34" s="44"/>
      <c r="I34" s="41"/>
      <c r="J34" s="41"/>
      <c r="K34" s="41"/>
    </row>
    <row r="35" spans="1:11" x14ac:dyDescent="0.2">
      <c r="A35" s="42">
        <v>2011</v>
      </c>
      <c r="B35" s="43" t="s">
        <v>14</v>
      </c>
      <c r="C35" s="43" t="s">
        <v>15</v>
      </c>
      <c r="D35" s="43" t="s">
        <v>16</v>
      </c>
      <c r="E35" s="41"/>
      <c r="F35" s="42">
        <v>2011</v>
      </c>
      <c r="G35" s="43" t="s">
        <v>14</v>
      </c>
      <c r="H35" s="43" t="s">
        <v>15</v>
      </c>
      <c r="I35" s="43" t="s">
        <v>16</v>
      </c>
      <c r="J35" s="41"/>
      <c r="K35" s="41"/>
    </row>
    <row r="36" spans="1:11" x14ac:dyDescent="0.2">
      <c r="A36" s="42" t="s">
        <v>27</v>
      </c>
      <c r="B36" s="39">
        <v>85840</v>
      </c>
      <c r="C36" s="39">
        <v>79928</v>
      </c>
      <c r="D36" s="39">
        <v>165768</v>
      </c>
      <c r="E36" s="41"/>
      <c r="F36" s="42" t="s">
        <v>27</v>
      </c>
      <c r="G36" s="45">
        <f t="shared" ref="G36:I37" si="3">B36/B10*100</f>
        <v>56.929494704310166</v>
      </c>
      <c r="H36" s="45">
        <f t="shared" si="3"/>
        <v>44.676474533828198</v>
      </c>
      <c r="I36" s="45">
        <f t="shared" si="3"/>
        <v>50.280417486889085</v>
      </c>
      <c r="J36" s="41"/>
      <c r="K36" s="41"/>
    </row>
    <row r="37" spans="1:11" x14ac:dyDescent="0.2">
      <c r="A37" s="42" t="s">
        <v>28</v>
      </c>
      <c r="B37" s="39">
        <v>81954</v>
      </c>
      <c r="C37" s="39">
        <v>78415</v>
      </c>
      <c r="D37" s="39">
        <v>160369</v>
      </c>
      <c r="E37" s="41"/>
      <c r="F37" s="42" t="s">
        <v>28</v>
      </c>
      <c r="G37" s="45">
        <f t="shared" si="3"/>
        <v>73.444697363468535</v>
      </c>
      <c r="H37" s="45">
        <f t="shared" si="3"/>
        <v>65.7948834126245</v>
      </c>
      <c r="I37" s="45">
        <f t="shared" si="3"/>
        <v>69.49390510774937</v>
      </c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ht="15" x14ac:dyDescent="0.25">
      <c r="A40" s="40" t="s">
        <v>36</v>
      </c>
      <c r="B40" s="40"/>
      <c r="C40" s="40"/>
      <c r="D40" s="40"/>
      <c r="E40" s="41"/>
      <c r="F40" s="47" t="s">
        <v>37</v>
      </c>
      <c r="G40" s="41"/>
      <c r="H40" s="41"/>
      <c r="I40" s="41"/>
      <c r="J40" s="41"/>
      <c r="K40" s="41"/>
    </row>
    <row r="41" spans="1:1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x14ac:dyDescent="0.2">
      <c r="A42" s="42">
        <v>2001</v>
      </c>
      <c r="B42" s="43" t="s">
        <v>14</v>
      </c>
      <c r="C42" s="43" t="s">
        <v>15</v>
      </c>
      <c r="D42" s="43" t="s">
        <v>16</v>
      </c>
      <c r="E42" s="41"/>
      <c r="F42" s="42">
        <v>2001</v>
      </c>
      <c r="G42" s="43" t="s">
        <v>14</v>
      </c>
      <c r="H42" s="43" t="s">
        <v>15</v>
      </c>
      <c r="I42" s="43" t="s">
        <v>16</v>
      </c>
      <c r="J42" s="41"/>
      <c r="K42" s="41"/>
    </row>
    <row r="43" spans="1:11" x14ac:dyDescent="0.2">
      <c r="A43" s="42" t="s">
        <v>27</v>
      </c>
      <c r="B43" s="39">
        <v>3495</v>
      </c>
      <c r="C43" s="39">
        <v>3825</v>
      </c>
      <c r="D43" s="39">
        <v>7320</v>
      </c>
      <c r="E43" s="41"/>
      <c r="F43" s="42" t="s">
        <v>27</v>
      </c>
      <c r="G43" s="45">
        <f t="shared" ref="G43:I44" si="4">B43/B17*100</f>
        <v>3.8708176894707109</v>
      </c>
      <c r="H43" s="45">
        <f t="shared" si="4"/>
        <v>4.9679195781489467</v>
      </c>
      <c r="I43" s="45">
        <f t="shared" si="4"/>
        <v>4.3757659084795408</v>
      </c>
      <c r="J43" s="41"/>
      <c r="K43" s="41"/>
    </row>
    <row r="44" spans="1:11" x14ac:dyDescent="0.2">
      <c r="A44" s="42" t="s">
        <v>28</v>
      </c>
      <c r="B44" s="39">
        <v>3469</v>
      </c>
      <c r="C44" s="39">
        <v>3803</v>
      </c>
      <c r="D44" s="39">
        <v>7272</v>
      </c>
      <c r="E44" s="41"/>
      <c r="F44" s="42" t="s">
        <v>28</v>
      </c>
      <c r="G44" s="45">
        <f t="shared" si="4"/>
        <v>3.9784391306840985</v>
      </c>
      <c r="H44" s="45">
        <f t="shared" si="4"/>
        <v>5.006648323437644</v>
      </c>
      <c r="I44" s="45">
        <f t="shared" si="4"/>
        <v>4.4571386542775535</v>
      </c>
      <c r="J44" s="41"/>
      <c r="K44" s="41"/>
    </row>
    <row r="45" spans="1:11" x14ac:dyDescent="0.2">
      <c r="A45" s="44"/>
      <c r="B45" s="44"/>
      <c r="C45" s="44"/>
      <c r="D45" s="41"/>
      <c r="E45" s="41"/>
      <c r="F45" s="44"/>
      <c r="G45" s="44"/>
      <c r="H45" s="44"/>
      <c r="I45" s="41"/>
      <c r="J45" s="41"/>
      <c r="K45" s="41"/>
    </row>
    <row r="46" spans="1:11" x14ac:dyDescent="0.2">
      <c r="A46" s="42">
        <v>2011</v>
      </c>
      <c r="B46" s="43" t="s">
        <v>14</v>
      </c>
      <c r="C46" s="43" t="s">
        <v>15</v>
      </c>
      <c r="D46" s="43" t="s">
        <v>16</v>
      </c>
      <c r="E46" s="41"/>
      <c r="F46" s="42">
        <v>2011</v>
      </c>
      <c r="G46" s="43" t="s">
        <v>14</v>
      </c>
      <c r="H46" s="43" t="s">
        <v>15</v>
      </c>
      <c r="I46" s="43" t="s">
        <v>16</v>
      </c>
      <c r="J46" s="41"/>
      <c r="K46" s="41"/>
    </row>
    <row r="47" spans="1:11" x14ac:dyDescent="0.2">
      <c r="A47" s="42" t="s">
        <v>27</v>
      </c>
      <c r="B47" s="39">
        <v>6303</v>
      </c>
      <c r="C47" s="39">
        <v>6243</v>
      </c>
      <c r="D47" s="39">
        <v>12546</v>
      </c>
      <c r="E47" s="41"/>
      <c r="F47" s="42" t="s">
        <v>27</v>
      </c>
      <c r="G47" s="45">
        <f t="shared" ref="G47:I48" si="5">B47/B23*100</f>
        <v>6.8404545109232382</v>
      </c>
      <c r="H47" s="45">
        <f t="shared" si="5"/>
        <v>7.2448967750171178</v>
      </c>
      <c r="I47" s="45">
        <f t="shared" si="5"/>
        <v>7.0359029577038257</v>
      </c>
      <c r="J47" s="41"/>
      <c r="K47" s="41"/>
    </row>
    <row r="48" spans="1:11" x14ac:dyDescent="0.2">
      <c r="A48" s="42" t="s">
        <v>28</v>
      </c>
      <c r="B48" s="39">
        <v>6261</v>
      </c>
      <c r="C48" s="39">
        <v>6221</v>
      </c>
      <c r="D48" s="39">
        <v>12482</v>
      </c>
      <c r="E48" s="41"/>
      <c r="F48" s="42" t="s">
        <v>28</v>
      </c>
      <c r="G48" s="45">
        <f t="shared" si="5"/>
        <v>7.0974324094541741</v>
      </c>
      <c r="H48" s="45">
        <f t="shared" si="5"/>
        <v>7.3503001087007895</v>
      </c>
      <c r="I48" s="45">
        <f t="shared" si="5"/>
        <v>7.2212483584127369</v>
      </c>
      <c r="J48" s="41"/>
      <c r="K48" s="41"/>
    </row>
    <row r="49" spans="1:1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x14ac:dyDescent="0.25">
      <c r="A51" s="40" t="s">
        <v>38</v>
      </c>
      <c r="B51" s="40"/>
      <c r="C51" s="40"/>
      <c r="D51" s="40"/>
      <c r="E51" s="41"/>
      <c r="F51" s="47" t="s">
        <v>39</v>
      </c>
      <c r="G51" s="41"/>
      <c r="H51" s="41"/>
      <c r="I51" s="41"/>
      <c r="J51" s="41"/>
      <c r="K51" s="41"/>
    </row>
    <row r="52" spans="1:1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1:11" x14ac:dyDescent="0.2">
      <c r="A53" s="42">
        <v>2001</v>
      </c>
      <c r="B53" s="43" t="s">
        <v>14</v>
      </c>
      <c r="C53" s="43" t="s">
        <v>15</v>
      </c>
      <c r="D53" s="43" t="s">
        <v>16</v>
      </c>
      <c r="E53" s="41"/>
      <c r="F53" s="42">
        <v>2001</v>
      </c>
      <c r="G53" s="43" t="s">
        <v>14</v>
      </c>
      <c r="H53" s="43" t="s">
        <v>15</v>
      </c>
      <c r="I53" s="43" t="s">
        <v>16</v>
      </c>
      <c r="J53" s="41"/>
      <c r="K53" s="41"/>
    </row>
    <row r="54" spans="1:11" x14ac:dyDescent="0.2">
      <c r="A54" s="42" t="s">
        <v>40</v>
      </c>
      <c r="B54" s="39">
        <v>710</v>
      </c>
      <c r="C54" s="39">
        <v>737</v>
      </c>
      <c r="D54" s="39">
        <v>1447</v>
      </c>
      <c r="E54" s="41"/>
      <c r="F54" s="42" t="s">
        <v>40</v>
      </c>
      <c r="G54" s="45">
        <f t="shared" ref="G54:I55" si="6">B54/B19*100</f>
        <v>13.55479190530737</v>
      </c>
      <c r="H54" s="45">
        <f t="shared" si="6"/>
        <v>16.219190140845072</v>
      </c>
      <c r="I54" s="45">
        <f t="shared" si="6"/>
        <v>14.792475976282967</v>
      </c>
      <c r="J54" s="41"/>
      <c r="K54" s="41"/>
    </row>
    <row r="55" spans="1:11" x14ac:dyDescent="0.2">
      <c r="A55" s="42" t="s">
        <v>33</v>
      </c>
      <c r="B55" s="39">
        <v>1467</v>
      </c>
      <c r="C55" s="39">
        <v>1597</v>
      </c>
      <c r="D55" s="39">
        <v>3064</v>
      </c>
      <c r="E55" s="41"/>
      <c r="F55" s="42" t="s">
        <v>33</v>
      </c>
      <c r="G55" s="45">
        <f t="shared" si="6"/>
        <v>9.1601623477989396</v>
      </c>
      <c r="H55" s="45">
        <f t="shared" si="6"/>
        <v>11.045787799142344</v>
      </c>
      <c r="I55" s="45">
        <f t="shared" si="6"/>
        <v>10.05480261214846</v>
      </c>
      <c r="J55" s="41"/>
      <c r="K55" s="41"/>
    </row>
    <row r="56" spans="1:11" x14ac:dyDescent="0.2">
      <c r="A56" s="44"/>
      <c r="B56" s="44"/>
      <c r="C56" s="44"/>
      <c r="D56" s="41"/>
      <c r="E56" s="41"/>
      <c r="F56" s="44"/>
      <c r="G56" s="44"/>
      <c r="H56" s="44"/>
      <c r="I56" s="41"/>
      <c r="J56" s="41"/>
      <c r="K56" s="41"/>
    </row>
    <row r="57" spans="1:11" x14ac:dyDescent="0.2">
      <c r="A57" s="42">
        <v>2011</v>
      </c>
      <c r="B57" s="43" t="s">
        <v>14</v>
      </c>
      <c r="C57" s="43" t="s">
        <v>15</v>
      </c>
      <c r="D57" s="43" t="s">
        <v>16</v>
      </c>
      <c r="E57" s="41"/>
      <c r="F57" s="42">
        <v>2011</v>
      </c>
      <c r="G57" s="43" t="s">
        <v>14</v>
      </c>
      <c r="H57" s="43" t="s">
        <v>15</v>
      </c>
      <c r="I57" s="43" t="s">
        <v>16</v>
      </c>
      <c r="J57" s="41"/>
      <c r="K57" s="41"/>
    </row>
    <row r="58" spans="1:11" x14ac:dyDescent="0.2">
      <c r="A58" s="42" t="s">
        <v>40</v>
      </c>
      <c r="B58" s="39">
        <v>1177</v>
      </c>
      <c r="C58" s="39">
        <v>1065</v>
      </c>
      <c r="D58" s="39">
        <v>2242</v>
      </c>
      <c r="E58" s="41"/>
      <c r="F58" s="42" t="s">
        <v>40</v>
      </c>
      <c r="G58" s="45">
        <f t="shared" ref="G58:I59" si="7">B58/B25*100</f>
        <v>25.8397365532382</v>
      </c>
      <c r="H58" s="45">
        <f t="shared" si="7"/>
        <v>28.86178861788618</v>
      </c>
      <c r="I58" s="45">
        <f t="shared" si="7"/>
        <v>27.192237719830199</v>
      </c>
      <c r="J58" s="41"/>
      <c r="K58" s="41"/>
    </row>
    <row r="59" spans="1:11" x14ac:dyDescent="0.2">
      <c r="A59" s="42" t="s">
        <v>33</v>
      </c>
      <c r="B59" s="39">
        <v>2107</v>
      </c>
      <c r="C59" s="39">
        <v>2074</v>
      </c>
      <c r="D59" s="39">
        <v>4181</v>
      </c>
      <c r="E59" s="41"/>
      <c r="F59" s="42" t="s">
        <v>33</v>
      </c>
      <c r="G59" s="45">
        <f t="shared" si="7"/>
        <v>16.71691526499524</v>
      </c>
      <c r="H59" s="45">
        <f t="shared" si="7"/>
        <v>18.094573372884312</v>
      </c>
      <c r="I59" s="45">
        <f t="shared" si="7"/>
        <v>17.373057425413446</v>
      </c>
      <c r="J59" s="41"/>
      <c r="K59" s="41"/>
    </row>
    <row r="60" spans="1:1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</row>
    <row r="61" spans="1:11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</row>
    <row r="62" spans="1:11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</row>
    <row r="63" spans="1:11" x14ac:dyDescent="0.2">
      <c r="A63" s="41"/>
      <c r="B63" s="41"/>
      <c r="C63" s="41"/>
      <c r="D63" s="41"/>
      <c r="E63" s="41"/>
      <c r="F63" s="41"/>
      <c r="G63" s="48"/>
      <c r="H63" s="48"/>
      <c r="I63" s="48"/>
      <c r="J63" s="41"/>
      <c r="K63" s="41"/>
    </row>
  </sheetData>
  <mergeCells count="1">
    <mergeCell ref="G10:H10"/>
  </mergeCells>
  <pageMargins left="0.19685039370078741" right="0.19685039370078741" top="0.19685039370078741" bottom="0.1968503937007874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opLeftCell="A27" workbookViewId="0">
      <selection activeCell="A41" sqref="A1:M41"/>
    </sheetView>
  </sheetViews>
  <sheetFormatPr defaultColWidth="8.85546875" defaultRowHeight="10.5" x14ac:dyDescent="0.15"/>
  <cols>
    <col min="1" max="1" width="22.140625" style="59" customWidth="1"/>
    <col min="2" max="11" width="10.140625" style="59" customWidth="1"/>
    <col min="12" max="12" width="10.140625" style="59" bestFit="1" customWidth="1"/>
    <col min="13" max="256" width="8.85546875" style="59"/>
    <col min="257" max="257" width="22.140625" style="59" customWidth="1"/>
    <col min="258" max="267" width="10.140625" style="59" customWidth="1"/>
    <col min="268" max="268" width="10.140625" style="59" bestFit="1" customWidth="1"/>
    <col min="269" max="512" width="8.85546875" style="59"/>
    <col min="513" max="513" width="22.140625" style="59" customWidth="1"/>
    <col min="514" max="523" width="10.140625" style="59" customWidth="1"/>
    <col min="524" max="524" width="10.140625" style="59" bestFit="1" customWidth="1"/>
    <col min="525" max="768" width="8.85546875" style="59"/>
    <col min="769" max="769" width="22.140625" style="59" customWidth="1"/>
    <col min="770" max="779" width="10.140625" style="59" customWidth="1"/>
    <col min="780" max="780" width="10.140625" style="59" bestFit="1" customWidth="1"/>
    <col min="781" max="1024" width="8.85546875" style="59"/>
    <col min="1025" max="1025" width="22.140625" style="59" customWidth="1"/>
    <col min="1026" max="1035" width="10.140625" style="59" customWidth="1"/>
    <col min="1036" max="1036" width="10.140625" style="59" bestFit="1" customWidth="1"/>
    <col min="1037" max="1280" width="8.85546875" style="59"/>
    <col min="1281" max="1281" width="22.140625" style="59" customWidth="1"/>
    <col min="1282" max="1291" width="10.140625" style="59" customWidth="1"/>
    <col min="1292" max="1292" width="10.140625" style="59" bestFit="1" customWidth="1"/>
    <col min="1293" max="1536" width="8.85546875" style="59"/>
    <col min="1537" max="1537" width="22.140625" style="59" customWidth="1"/>
    <col min="1538" max="1547" width="10.140625" style="59" customWidth="1"/>
    <col min="1548" max="1548" width="10.140625" style="59" bestFit="1" customWidth="1"/>
    <col min="1549" max="1792" width="8.85546875" style="59"/>
    <col min="1793" max="1793" width="22.140625" style="59" customWidth="1"/>
    <col min="1794" max="1803" width="10.140625" style="59" customWidth="1"/>
    <col min="1804" max="1804" width="10.140625" style="59" bestFit="1" customWidth="1"/>
    <col min="1805" max="2048" width="8.85546875" style="59"/>
    <col min="2049" max="2049" width="22.140625" style="59" customWidth="1"/>
    <col min="2050" max="2059" width="10.140625" style="59" customWidth="1"/>
    <col min="2060" max="2060" width="10.140625" style="59" bestFit="1" customWidth="1"/>
    <col min="2061" max="2304" width="8.85546875" style="59"/>
    <col min="2305" max="2305" width="22.140625" style="59" customWidth="1"/>
    <col min="2306" max="2315" width="10.140625" style="59" customWidth="1"/>
    <col min="2316" max="2316" width="10.140625" style="59" bestFit="1" customWidth="1"/>
    <col min="2317" max="2560" width="8.85546875" style="59"/>
    <col min="2561" max="2561" width="22.140625" style="59" customWidth="1"/>
    <col min="2562" max="2571" width="10.140625" style="59" customWidth="1"/>
    <col min="2572" max="2572" width="10.140625" style="59" bestFit="1" customWidth="1"/>
    <col min="2573" max="2816" width="8.85546875" style="59"/>
    <col min="2817" max="2817" width="22.140625" style="59" customWidth="1"/>
    <col min="2818" max="2827" width="10.140625" style="59" customWidth="1"/>
    <col min="2828" max="2828" width="10.140625" style="59" bestFit="1" customWidth="1"/>
    <col min="2829" max="3072" width="8.85546875" style="59"/>
    <col min="3073" max="3073" width="22.140625" style="59" customWidth="1"/>
    <col min="3074" max="3083" width="10.140625" style="59" customWidth="1"/>
    <col min="3084" max="3084" width="10.140625" style="59" bestFit="1" customWidth="1"/>
    <col min="3085" max="3328" width="8.85546875" style="59"/>
    <col min="3329" max="3329" width="22.140625" style="59" customWidth="1"/>
    <col min="3330" max="3339" width="10.140625" style="59" customWidth="1"/>
    <col min="3340" max="3340" width="10.140625" style="59" bestFit="1" customWidth="1"/>
    <col min="3341" max="3584" width="8.85546875" style="59"/>
    <col min="3585" max="3585" width="22.140625" style="59" customWidth="1"/>
    <col min="3586" max="3595" width="10.140625" style="59" customWidth="1"/>
    <col min="3596" max="3596" width="10.140625" style="59" bestFit="1" customWidth="1"/>
    <col min="3597" max="3840" width="8.85546875" style="59"/>
    <col min="3841" max="3841" width="22.140625" style="59" customWidth="1"/>
    <col min="3842" max="3851" width="10.140625" style="59" customWidth="1"/>
    <col min="3852" max="3852" width="10.140625" style="59" bestFit="1" customWidth="1"/>
    <col min="3853" max="4096" width="8.85546875" style="59"/>
    <col min="4097" max="4097" width="22.140625" style="59" customWidth="1"/>
    <col min="4098" max="4107" width="10.140625" style="59" customWidth="1"/>
    <col min="4108" max="4108" width="10.140625" style="59" bestFit="1" customWidth="1"/>
    <col min="4109" max="4352" width="8.85546875" style="59"/>
    <col min="4353" max="4353" width="22.140625" style="59" customWidth="1"/>
    <col min="4354" max="4363" width="10.140625" style="59" customWidth="1"/>
    <col min="4364" max="4364" width="10.140625" style="59" bestFit="1" customWidth="1"/>
    <col min="4365" max="4608" width="8.85546875" style="59"/>
    <col min="4609" max="4609" width="22.140625" style="59" customWidth="1"/>
    <col min="4610" max="4619" width="10.140625" style="59" customWidth="1"/>
    <col min="4620" max="4620" width="10.140625" style="59" bestFit="1" customWidth="1"/>
    <col min="4621" max="4864" width="8.85546875" style="59"/>
    <col min="4865" max="4865" width="22.140625" style="59" customWidth="1"/>
    <col min="4866" max="4875" width="10.140625" style="59" customWidth="1"/>
    <col min="4876" max="4876" width="10.140625" style="59" bestFit="1" customWidth="1"/>
    <col min="4877" max="5120" width="8.85546875" style="59"/>
    <col min="5121" max="5121" width="22.140625" style="59" customWidth="1"/>
    <col min="5122" max="5131" width="10.140625" style="59" customWidth="1"/>
    <col min="5132" max="5132" width="10.140625" style="59" bestFit="1" customWidth="1"/>
    <col min="5133" max="5376" width="8.85546875" style="59"/>
    <col min="5377" max="5377" width="22.140625" style="59" customWidth="1"/>
    <col min="5378" max="5387" width="10.140625" style="59" customWidth="1"/>
    <col min="5388" max="5388" width="10.140625" style="59" bestFit="1" customWidth="1"/>
    <col min="5389" max="5632" width="8.85546875" style="59"/>
    <col min="5633" max="5633" width="22.140625" style="59" customWidth="1"/>
    <col min="5634" max="5643" width="10.140625" style="59" customWidth="1"/>
    <col min="5644" max="5644" width="10.140625" style="59" bestFit="1" customWidth="1"/>
    <col min="5645" max="5888" width="8.85546875" style="59"/>
    <col min="5889" max="5889" width="22.140625" style="59" customWidth="1"/>
    <col min="5890" max="5899" width="10.140625" style="59" customWidth="1"/>
    <col min="5900" max="5900" width="10.140625" style="59" bestFit="1" customWidth="1"/>
    <col min="5901" max="6144" width="8.85546875" style="59"/>
    <col min="6145" max="6145" width="22.140625" style="59" customWidth="1"/>
    <col min="6146" max="6155" width="10.140625" style="59" customWidth="1"/>
    <col min="6156" max="6156" width="10.140625" style="59" bestFit="1" customWidth="1"/>
    <col min="6157" max="6400" width="8.85546875" style="59"/>
    <col min="6401" max="6401" width="22.140625" style="59" customWidth="1"/>
    <col min="6402" max="6411" width="10.140625" style="59" customWidth="1"/>
    <col min="6412" max="6412" width="10.140625" style="59" bestFit="1" customWidth="1"/>
    <col min="6413" max="6656" width="8.85546875" style="59"/>
    <col min="6657" max="6657" width="22.140625" style="59" customWidth="1"/>
    <col min="6658" max="6667" width="10.140625" style="59" customWidth="1"/>
    <col min="6668" max="6668" width="10.140625" style="59" bestFit="1" customWidth="1"/>
    <col min="6669" max="6912" width="8.85546875" style="59"/>
    <col min="6913" max="6913" width="22.140625" style="59" customWidth="1"/>
    <col min="6914" max="6923" width="10.140625" style="59" customWidth="1"/>
    <col min="6924" max="6924" width="10.140625" style="59" bestFit="1" customWidth="1"/>
    <col min="6925" max="7168" width="8.85546875" style="59"/>
    <col min="7169" max="7169" width="22.140625" style="59" customWidth="1"/>
    <col min="7170" max="7179" width="10.140625" style="59" customWidth="1"/>
    <col min="7180" max="7180" width="10.140625" style="59" bestFit="1" customWidth="1"/>
    <col min="7181" max="7424" width="8.85546875" style="59"/>
    <col min="7425" max="7425" width="22.140625" style="59" customWidth="1"/>
    <col min="7426" max="7435" width="10.140625" style="59" customWidth="1"/>
    <col min="7436" max="7436" width="10.140625" style="59" bestFit="1" customWidth="1"/>
    <col min="7437" max="7680" width="8.85546875" style="59"/>
    <col min="7681" max="7681" width="22.140625" style="59" customWidth="1"/>
    <col min="7682" max="7691" width="10.140625" style="59" customWidth="1"/>
    <col min="7692" max="7692" width="10.140625" style="59" bestFit="1" customWidth="1"/>
    <col min="7693" max="7936" width="8.85546875" style="59"/>
    <col min="7937" max="7937" width="22.140625" style="59" customWidth="1"/>
    <col min="7938" max="7947" width="10.140625" style="59" customWidth="1"/>
    <col min="7948" max="7948" width="10.140625" style="59" bestFit="1" customWidth="1"/>
    <col min="7949" max="8192" width="8.85546875" style="59"/>
    <col min="8193" max="8193" width="22.140625" style="59" customWidth="1"/>
    <col min="8194" max="8203" width="10.140625" style="59" customWidth="1"/>
    <col min="8204" max="8204" width="10.140625" style="59" bestFit="1" customWidth="1"/>
    <col min="8205" max="8448" width="8.85546875" style="59"/>
    <col min="8449" max="8449" width="22.140625" style="59" customWidth="1"/>
    <col min="8450" max="8459" width="10.140625" style="59" customWidth="1"/>
    <col min="8460" max="8460" width="10.140625" style="59" bestFit="1" customWidth="1"/>
    <col min="8461" max="8704" width="8.85546875" style="59"/>
    <col min="8705" max="8705" width="22.140625" style="59" customWidth="1"/>
    <col min="8706" max="8715" width="10.140625" style="59" customWidth="1"/>
    <col min="8716" max="8716" width="10.140625" style="59" bestFit="1" customWidth="1"/>
    <col min="8717" max="8960" width="8.85546875" style="59"/>
    <col min="8961" max="8961" width="22.140625" style="59" customWidth="1"/>
    <col min="8962" max="8971" width="10.140625" style="59" customWidth="1"/>
    <col min="8972" max="8972" width="10.140625" style="59" bestFit="1" customWidth="1"/>
    <col min="8973" max="9216" width="8.85546875" style="59"/>
    <col min="9217" max="9217" width="22.140625" style="59" customWidth="1"/>
    <col min="9218" max="9227" width="10.140625" style="59" customWidth="1"/>
    <col min="9228" max="9228" width="10.140625" style="59" bestFit="1" customWidth="1"/>
    <col min="9229" max="9472" width="8.85546875" style="59"/>
    <col min="9473" max="9473" width="22.140625" style="59" customWidth="1"/>
    <col min="9474" max="9483" width="10.140625" style="59" customWidth="1"/>
    <col min="9484" max="9484" width="10.140625" style="59" bestFit="1" customWidth="1"/>
    <col min="9485" max="9728" width="8.85546875" style="59"/>
    <col min="9729" max="9729" width="22.140625" style="59" customWidth="1"/>
    <col min="9730" max="9739" width="10.140625" style="59" customWidth="1"/>
    <col min="9740" max="9740" width="10.140625" style="59" bestFit="1" customWidth="1"/>
    <col min="9741" max="9984" width="8.85546875" style="59"/>
    <col min="9985" max="9985" width="22.140625" style="59" customWidth="1"/>
    <col min="9986" max="9995" width="10.140625" style="59" customWidth="1"/>
    <col min="9996" max="9996" width="10.140625" style="59" bestFit="1" customWidth="1"/>
    <col min="9997" max="10240" width="8.85546875" style="59"/>
    <col min="10241" max="10241" width="22.140625" style="59" customWidth="1"/>
    <col min="10242" max="10251" width="10.140625" style="59" customWidth="1"/>
    <col min="10252" max="10252" width="10.140625" style="59" bestFit="1" customWidth="1"/>
    <col min="10253" max="10496" width="8.85546875" style="59"/>
    <col min="10497" max="10497" width="22.140625" style="59" customWidth="1"/>
    <col min="10498" max="10507" width="10.140625" style="59" customWidth="1"/>
    <col min="10508" max="10508" width="10.140625" style="59" bestFit="1" customWidth="1"/>
    <col min="10509" max="10752" width="8.85546875" style="59"/>
    <col min="10753" max="10753" width="22.140625" style="59" customWidth="1"/>
    <col min="10754" max="10763" width="10.140625" style="59" customWidth="1"/>
    <col min="10764" max="10764" width="10.140625" style="59" bestFit="1" customWidth="1"/>
    <col min="10765" max="11008" width="8.85546875" style="59"/>
    <col min="11009" max="11009" width="22.140625" style="59" customWidth="1"/>
    <col min="11010" max="11019" width="10.140625" style="59" customWidth="1"/>
    <col min="11020" max="11020" width="10.140625" style="59" bestFit="1" customWidth="1"/>
    <col min="11021" max="11264" width="8.85546875" style="59"/>
    <col min="11265" max="11265" width="22.140625" style="59" customWidth="1"/>
    <col min="11266" max="11275" width="10.140625" style="59" customWidth="1"/>
    <col min="11276" max="11276" width="10.140625" style="59" bestFit="1" customWidth="1"/>
    <col min="11277" max="11520" width="8.85546875" style="59"/>
    <col min="11521" max="11521" width="22.140625" style="59" customWidth="1"/>
    <col min="11522" max="11531" width="10.140625" style="59" customWidth="1"/>
    <col min="11532" max="11532" width="10.140625" style="59" bestFit="1" customWidth="1"/>
    <col min="11533" max="11776" width="8.85546875" style="59"/>
    <col min="11777" max="11777" width="22.140625" style="59" customWidth="1"/>
    <col min="11778" max="11787" width="10.140625" style="59" customWidth="1"/>
    <col min="11788" max="11788" width="10.140625" style="59" bestFit="1" customWidth="1"/>
    <col min="11789" max="12032" width="8.85546875" style="59"/>
    <col min="12033" max="12033" width="22.140625" style="59" customWidth="1"/>
    <col min="12034" max="12043" width="10.140625" style="59" customWidth="1"/>
    <col min="12044" max="12044" width="10.140625" style="59" bestFit="1" customWidth="1"/>
    <col min="12045" max="12288" width="8.85546875" style="59"/>
    <col min="12289" max="12289" width="22.140625" style="59" customWidth="1"/>
    <col min="12290" max="12299" width="10.140625" style="59" customWidth="1"/>
    <col min="12300" max="12300" width="10.140625" style="59" bestFit="1" customWidth="1"/>
    <col min="12301" max="12544" width="8.85546875" style="59"/>
    <col min="12545" max="12545" width="22.140625" style="59" customWidth="1"/>
    <col min="12546" max="12555" width="10.140625" style="59" customWidth="1"/>
    <col min="12556" max="12556" width="10.140625" style="59" bestFit="1" customWidth="1"/>
    <col min="12557" max="12800" width="8.85546875" style="59"/>
    <col min="12801" max="12801" width="22.140625" style="59" customWidth="1"/>
    <col min="12802" max="12811" width="10.140625" style="59" customWidth="1"/>
    <col min="12812" max="12812" width="10.140625" style="59" bestFit="1" customWidth="1"/>
    <col min="12813" max="13056" width="8.85546875" style="59"/>
    <col min="13057" max="13057" width="22.140625" style="59" customWidth="1"/>
    <col min="13058" max="13067" width="10.140625" style="59" customWidth="1"/>
    <col min="13068" max="13068" width="10.140625" style="59" bestFit="1" customWidth="1"/>
    <col min="13069" max="13312" width="8.85546875" style="59"/>
    <col min="13313" max="13313" width="22.140625" style="59" customWidth="1"/>
    <col min="13314" max="13323" width="10.140625" style="59" customWidth="1"/>
    <col min="13324" max="13324" width="10.140625" style="59" bestFit="1" customWidth="1"/>
    <col min="13325" max="13568" width="8.85546875" style="59"/>
    <col min="13569" max="13569" width="22.140625" style="59" customWidth="1"/>
    <col min="13570" max="13579" width="10.140625" style="59" customWidth="1"/>
    <col min="13580" max="13580" width="10.140625" style="59" bestFit="1" customWidth="1"/>
    <col min="13581" max="13824" width="8.85546875" style="59"/>
    <col min="13825" max="13825" width="22.140625" style="59" customWidth="1"/>
    <col min="13826" max="13835" width="10.140625" style="59" customWidth="1"/>
    <col min="13836" max="13836" width="10.140625" style="59" bestFit="1" customWidth="1"/>
    <col min="13837" max="14080" width="8.85546875" style="59"/>
    <col min="14081" max="14081" width="22.140625" style="59" customWidth="1"/>
    <col min="14082" max="14091" width="10.140625" style="59" customWidth="1"/>
    <col min="14092" max="14092" width="10.140625" style="59" bestFit="1" customWidth="1"/>
    <col min="14093" max="14336" width="8.85546875" style="59"/>
    <col min="14337" max="14337" width="22.140625" style="59" customWidth="1"/>
    <col min="14338" max="14347" width="10.140625" style="59" customWidth="1"/>
    <col min="14348" max="14348" width="10.140625" style="59" bestFit="1" customWidth="1"/>
    <col min="14349" max="14592" width="8.85546875" style="59"/>
    <col min="14593" max="14593" width="22.140625" style="59" customWidth="1"/>
    <col min="14594" max="14603" width="10.140625" style="59" customWidth="1"/>
    <col min="14604" max="14604" width="10.140625" style="59" bestFit="1" customWidth="1"/>
    <col min="14605" max="14848" width="8.85546875" style="59"/>
    <col min="14849" max="14849" width="22.140625" style="59" customWidth="1"/>
    <col min="14850" max="14859" width="10.140625" style="59" customWidth="1"/>
    <col min="14860" max="14860" width="10.140625" style="59" bestFit="1" customWidth="1"/>
    <col min="14861" max="15104" width="8.85546875" style="59"/>
    <col min="15105" max="15105" width="22.140625" style="59" customWidth="1"/>
    <col min="15106" max="15115" width="10.140625" style="59" customWidth="1"/>
    <col min="15116" max="15116" width="10.140625" style="59" bestFit="1" customWidth="1"/>
    <col min="15117" max="15360" width="8.85546875" style="59"/>
    <col min="15361" max="15361" width="22.140625" style="59" customWidth="1"/>
    <col min="15362" max="15371" width="10.140625" style="59" customWidth="1"/>
    <col min="15372" max="15372" width="10.140625" style="59" bestFit="1" customWidth="1"/>
    <col min="15373" max="15616" width="8.85546875" style="59"/>
    <col min="15617" max="15617" width="22.140625" style="59" customWidth="1"/>
    <col min="15618" max="15627" width="10.140625" style="59" customWidth="1"/>
    <col min="15628" max="15628" width="10.140625" style="59" bestFit="1" customWidth="1"/>
    <col min="15629" max="15872" width="8.85546875" style="59"/>
    <col min="15873" max="15873" width="22.140625" style="59" customWidth="1"/>
    <col min="15874" max="15883" width="10.140625" style="59" customWidth="1"/>
    <col min="15884" max="15884" width="10.140625" style="59" bestFit="1" customWidth="1"/>
    <col min="15885" max="16128" width="8.85546875" style="59"/>
    <col min="16129" max="16129" width="22.140625" style="59" customWidth="1"/>
    <col min="16130" max="16139" width="10.140625" style="59" customWidth="1"/>
    <col min="16140" max="16140" width="10.140625" style="59" bestFit="1" customWidth="1"/>
    <col min="16141" max="16384" width="8.85546875" style="59"/>
  </cols>
  <sheetData>
    <row r="1" spans="1:13" s="62" customFormat="1" ht="27" customHeight="1" x14ac:dyDescent="0.2">
      <c r="A1" s="178" t="s">
        <v>254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3" ht="11.25" x14ac:dyDescent="0.15">
      <c r="A3" s="61" t="s">
        <v>2</v>
      </c>
    </row>
    <row r="4" spans="1:13" x14ac:dyDescent="0.15"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3" s="62" customFormat="1" ht="13.9" customHeight="1" x14ac:dyDescent="0.2">
      <c r="A5" s="179" t="s">
        <v>53</v>
      </c>
      <c r="B5" s="187" t="s">
        <v>54</v>
      </c>
      <c r="C5" s="187"/>
      <c r="D5" s="187"/>
      <c r="E5" s="187"/>
      <c r="F5" s="187"/>
      <c r="G5" s="187"/>
      <c r="H5" s="187"/>
      <c r="I5" s="187"/>
      <c r="J5" s="187"/>
      <c r="K5" s="187"/>
      <c r="L5" s="186" t="s">
        <v>16</v>
      </c>
      <c r="M5" s="186"/>
    </row>
    <row r="6" spans="1:13" s="62" customFormat="1" ht="41.25" customHeight="1" x14ac:dyDescent="0.2">
      <c r="A6" s="180"/>
      <c r="B6" s="187" t="s">
        <v>44</v>
      </c>
      <c r="C6" s="187"/>
      <c r="D6" s="187" t="s">
        <v>55</v>
      </c>
      <c r="E6" s="187"/>
      <c r="F6" s="188" t="s">
        <v>56</v>
      </c>
      <c r="G6" s="188"/>
      <c r="H6" s="188" t="s">
        <v>57</v>
      </c>
      <c r="I6" s="188"/>
      <c r="J6" s="189" t="s">
        <v>58</v>
      </c>
      <c r="K6" s="189"/>
      <c r="L6" s="187"/>
      <c r="M6" s="187"/>
    </row>
    <row r="7" spans="1:13" s="62" customFormat="1" ht="13.9" customHeight="1" x14ac:dyDescent="0.2">
      <c r="A7" s="181"/>
      <c r="B7" s="139" t="s">
        <v>59</v>
      </c>
      <c r="C7" s="139" t="s">
        <v>60</v>
      </c>
      <c r="D7" s="139" t="s">
        <v>59</v>
      </c>
      <c r="E7" s="139" t="s">
        <v>60</v>
      </c>
      <c r="F7" s="156" t="s">
        <v>59</v>
      </c>
      <c r="G7" s="156" t="s">
        <v>60</v>
      </c>
      <c r="H7" s="156" t="s">
        <v>59</v>
      </c>
      <c r="I7" s="156" t="s">
        <v>60</v>
      </c>
      <c r="J7" s="156" t="s">
        <v>59</v>
      </c>
      <c r="K7" s="156" t="s">
        <v>60</v>
      </c>
      <c r="L7" s="139" t="s">
        <v>59</v>
      </c>
      <c r="M7" s="139" t="s">
        <v>60</v>
      </c>
    </row>
    <row r="8" spans="1:13" s="62" customFormat="1" ht="13.9" customHeight="1" x14ac:dyDescent="0.2">
      <c r="A8" s="64" t="s">
        <v>17</v>
      </c>
      <c r="B8" s="65">
        <v>1060</v>
      </c>
      <c r="C8" s="65">
        <v>635</v>
      </c>
      <c r="D8" s="65">
        <f>F8+H8+J8</f>
        <v>438</v>
      </c>
      <c r="E8" s="65">
        <f>G8+I8+K8</f>
        <v>212</v>
      </c>
      <c r="F8" s="65">
        <v>198</v>
      </c>
      <c r="G8" s="65">
        <v>95</v>
      </c>
      <c r="H8" s="65">
        <v>135</v>
      </c>
      <c r="I8" s="65">
        <v>71</v>
      </c>
      <c r="J8" s="65">
        <v>105</v>
      </c>
      <c r="K8" s="65">
        <v>46</v>
      </c>
      <c r="L8" s="65">
        <f t="shared" ref="L8:M18" si="0">B8+F8+H8+J8</f>
        <v>1498</v>
      </c>
      <c r="M8" s="65">
        <f t="shared" si="0"/>
        <v>847</v>
      </c>
    </row>
    <row r="9" spans="1:13" s="62" customFormat="1" ht="13.9" customHeight="1" x14ac:dyDescent="0.2">
      <c r="A9" s="64" t="s">
        <v>18</v>
      </c>
      <c r="B9" s="65">
        <v>7275</v>
      </c>
      <c r="C9" s="65">
        <v>3893</v>
      </c>
      <c r="D9" s="65">
        <f t="shared" ref="D9:E18" si="1">F9+H9+J9</f>
        <v>1009</v>
      </c>
      <c r="E9" s="65">
        <f t="shared" si="1"/>
        <v>498</v>
      </c>
      <c r="F9" s="65">
        <v>277</v>
      </c>
      <c r="G9" s="65">
        <v>148</v>
      </c>
      <c r="H9" s="65">
        <v>402</v>
      </c>
      <c r="I9" s="65">
        <v>199</v>
      </c>
      <c r="J9" s="65">
        <v>330</v>
      </c>
      <c r="K9" s="65">
        <v>151</v>
      </c>
      <c r="L9" s="65">
        <f t="shared" si="0"/>
        <v>8284</v>
      </c>
      <c r="M9" s="65">
        <f t="shared" si="0"/>
        <v>4391</v>
      </c>
    </row>
    <row r="10" spans="1:13" s="62" customFormat="1" ht="13.9" customHeight="1" x14ac:dyDescent="0.2">
      <c r="A10" s="64" t="s">
        <v>19</v>
      </c>
      <c r="B10" s="65">
        <v>19074</v>
      </c>
      <c r="C10" s="65">
        <v>10020</v>
      </c>
      <c r="D10" s="65">
        <f t="shared" si="1"/>
        <v>1617</v>
      </c>
      <c r="E10" s="65">
        <f t="shared" si="1"/>
        <v>757</v>
      </c>
      <c r="F10" s="65">
        <v>454</v>
      </c>
      <c r="G10" s="65">
        <v>200</v>
      </c>
      <c r="H10" s="65">
        <v>679</v>
      </c>
      <c r="I10" s="65">
        <v>337</v>
      </c>
      <c r="J10" s="65">
        <v>484</v>
      </c>
      <c r="K10" s="65">
        <v>220</v>
      </c>
      <c r="L10" s="65">
        <f t="shared" si="0"/>
        <v>20691</v>
      </c>
      <c r="M10" s="65">
        <f t="shared" si="0"/>
        <v>10777</v>
      </c>
    </row>
    <row r="11" spans="1:13" s="62" customFormat="1" ht="13.9" customHeight="1" x14ac:dyDescent="0.2">
      <c r="A11" s="64" t="s">
        <v>20</v>
      </c>
      <c r="B11" s="65">
        <v>25695</v>
      </c>
      <c r="C11" s="65">
        <v>13537</v>
      </c>
      <c r="D11" s="65">
        <f t="shared" si="1"/>
        <v>1274</v>
      </c>
      <c r="E11" s="65">
        <f t="shared" si="1"/>
        <v>554</v>
      </c>
      <c r="F11" s="65">
        <v>202</v>
      </c>
      <c r="G11" s="65">
        <v>86</v>
      </c>
      <c r="H11" s="65">
        <v>722</v>
      </c>
      <c r="I11" s="65">
        <v>336</v>
      </c>
      <c r="J11" s="65">
        <v>350</v>
      </c>
      <c r="K11" s="65">
        <v>132</v>
      </c>
      <c r="L11" s="65">
        <f t="shared" si="0"/>
        <v>26969</v>
      </c>
      <c r="M11" s="65">
        <f t="shared" si="0"/>
        <v>14091</v>
      </c>
    </row>
    <row r="12" spans="1:13" s="62" customFormat="1" ht="13.9" customHeight="1" x14ac:dyDescent="0.2">
      <c r="A12" s="64" t="s">
        <v>21</v>
      </c>
      <c r="B12" s="65">
        <v>25849</v>
      </c>
      <c r="C12" s="65">
        <v>13626</v>
      </c>
      <c r="D12" s="65">
        <f t="shared" si="1"/>
        <v>960</v>
      </c>
      <c r="E12" s="65">
        <f t="shared" si="1"/>
        <v>429</v>
      </c>
      <c r="F12" s="65">
        <v>53</v>
      </c>
      <c r="G12" s="65">
        <v>20</v>
      </c>
      <c r="H12" s="65">
        <v>680</v>
      </c>
      <c r="I12" s="65">
        <v>333</v>
      </c>
      <c r="J12" s="65">
        <v>227</v>
      </c>
      <c r="K12" s="65">
        <v>76</v>
      </c>
      <c r="L12" s="65">
        <f t="shared" si="0"/>
        <v>26809</v>
      </c>
      <c r="M12" s="65">
        <f t="shared" si="0"/>
        <v>14055</v>
      </c>
    </row>
    <row r="13" spans="1:13" s="62" customFormat="1" ht="13.9" customHeight="1" x14ac:dyDescent="0.2">
      <c r="A13" s="64" t="s">
        <v>22</v>
      </c>
      <c r="B13" s="65">
        <v>22636</v>
      </c>
      <c r="C13" s="65">
        <v>11961</v>
      </c>
      <c r="D13" s="65">
        <f t="shared" si="1"/>
        <v>687</v>
      </c>
      <c r="E13" s="65">
        <f t="shared" si="1"/>
        <v>342</v>
      </c>
      <c r="F13" s="65">
        <v>42</v>
      </c>
      <c r="G13" s="65">
        <v>18</v>
      </c>
      <c r="H13" s="65">
        <v>495</v>
      </c>
      <c r="I13" s="65">
        <v>265</v>
      </c>
      <c r="J13" s="65">
        <v>150</v>
      </c>
      <c r="K13" s="65">
        <v>59</v>
      </c>
      <c r="L13" s="65">
        <f t="shared" si="0"/>
        <v>23323</v>
      </c>
      <c r="M13" s="65">
        <f t="shared" si="0"/>
        <v>12303</v>
      </c>
    </row>
    <row r="14" spans="1:13" s="62" customFormat="1" ht="13.9" customHeight="1" x14ac:dyDescent="0.2">
      <c r="A14" s="64" t="s">
        <v>23</v>
      </c>
      <c r="B14" s="65">
        <v>20012</v>
      </c>
      <c r="C14" s="65">
        <v>10420</v>
      </c>
      <c r="D14" s="65">
        <f t="shared" si="1"/>
        <v>500</v>
      </c>
      <c r="E14" s="65">
        <f t="shared" si="1"/>
        <v>258</v>
      </c>
      <c r="F14" s="65">
        <v>17</v>
      </c>
      <c r="G14" s="65">
        <v>8</v>
      </c>
      <c r="H14" s="65">
        <v>366</v>
      </c>
      <c r="I14" s="65">
        <v>199</v>
      </c>
      <c r="J14" s="65">
        <v>117</v>
      </c>
      <c r="K14" s="65">
        <v>51</v>
      </c>
      <c r="L14" s="65">
        <f t="shared" si="0"/>
        <v>20512</v>
      </c>
      <c r="M14" s="65">
        <f t="shared" si="0"/>
        <v>10678</v>
      </c>
    </row>
    <row r="15" spans="1:13" s="62" customFormat="1" ht="13.9" customHeight="1" x14ac:dyDescent="0.2">
      <c r="A15" s="64" t="s">
        <v>24</v>
      </c>
      <c r="B15" s="65">
        <v>18088</v>
      </c>
      <c r="C15" s="65">
        <v>9694</v>
      </c>
      <c r="D15" s="65">
        <f t="shared" si="1"/>
        <v>410</v>
      </c>
      <c r="E15" s="65">
        <f t="shared" si="1"/>
        <v>197</v>
      </c>
      <c r="F15" s="65">
        <v>7</v>
      </c>
      <c r="G15" s="65">
        <v>4</v>
      </c>
      <c r="H15" s="65">
        <v>318</v>
      </c>
      <c r="I15" s="65">
        <v>163</v>
      </c>
      <c r="J15" s="65">
        <v>85</v>
      </c>
      <c r="K15" s="65">
        <v>30</v>
      </c>
      <c r="L15" s="65">
        <f t="shared" si="0"/>
        <v>18498</v>
      </c>
      <c r="M15" s="65">
        <f t="shared" si="0"/>
        <v>9891</v>
      </c>
    </row>
    <row r="16" spans="1:13" s="62" customFormat="1" ht="13.9" customHeight="1" x14ac:dyDescent="0.2">
      <c r="A16" s="64" t="s">
        <v>25</v>
      </c>
      <c r="B16" s="65">
        <v>10529</v>
      </c>
      <c r="C16" s="65">
        <v>5978</v>
      </c>
      <c r="D16" s="65">
        <f t="shared" si="1"/>
        <v>266</v>
      </c>
      <c r="E16" s="65">
        <f t="shared" si="1"/>
        <v>147</v>
      </c>
      <c r="F16" s="65">
        <v>4</v>
      </c>
      <c r="G16" s="65">
        <v>1</v>
      </c>
      <c r="H16" s="65">
        <v>197</v>
      </c>
      <c r="I16" s="65">
        <v>115</v>
      </c>
      <c r="J16" s="65">
        <v>65</v>
      </c>
      <c r="K16" s="65">
        <v>31</v>
      </c>
      <c r="L16" s="65">
        <f t="shared" si="0"/>
        <v>10795</v>
      </c>
      <c r="M16" s="65">
        <f t="shared" si="0"/>
        <v>6125</v>
      </c>
    </row>
    <row r="17" spans="1:13" s="62" customFormat="1" ht="13.9" customHeight="1" x14ac:dyDescent="0.2">
      <c r="A17" s="64" t="s">
        <v>26</v>
      </c>
      <c r="B17" s="65">
        <v>5664</v>
      </c>
      <c r="C17" s="65">
        <v>3962</v>
      </c>
      <c r="D17" s="65">
        <f t="shared" si="1"/>
        <v>111</v>
      </c>
      <c r="E17" s="65">
        <f t="shared" si="1"/>
        <v>75</v>
      </c>
      <c r="F17" s="65">
        <v>2</v>
      </c>
      <c r="G17" s="65">
        <v>1</v>
      </c>
      <c r="H17" s="65">
        <v>75</v>
      </c>
      <c r="I17" s="65">
        <v>63</v>
      </c>
      <c r="J17" s="65">
        <v>34</v>
      </c>
      <c r="K17" s="65">
        <v>11</v>
      </c>
      <c r="L17" s="65">
        <f t="shared" si="0"/>
        <v>5775</v>
      </c>
      <c r="M17" s="65">
        <f t="shared" si="0"/>
        <v>4037</v>
      </c>
    </row>
    <row r="18" spans="1:13" s="62" customFormat="1" ht="13.9" customHeight="1" x14ac:dyDescent="0.2">
      <c r="A18" s="64" t="s">
        <v>61</v>
      </c>
      <c r="B18" s="65">
        <v>4083</v>
      </c>
      <c r="C18" s="65">
        <v>3070</v>
      </c>
      <c r="D18" s="65">
        <f t="shared" si="1"/>
        <v>48</v>
      </c>
      <c r="E18" s="65">
        <f t="shared" si="1"/>
        <v>26</v>
      </c>
      <c r="F18" s="65">
        <v>0</v>
      </c>
      <c r="G18" s="65">
        <v>0</v>
      </c>
      <c r="H18" s="65">
        <v>17</v>
      </c>
      <c r="I18" s="65">
        <v>11</v>
      </c>
      <c r="J18" s="65">
        <v>31</v>
      </c>
      <c r="K18" s="65">
        <v>15</v>
      </c>
      <c r="L18" s="65">
        <f t="shared" si="0"/>
        <v>4131</v>
      </c>
      <c r="M18" s="65">
        <f t="shared" si="0"/>
        <v>3096</v>
      </c>
    </row>
    <row r="19" spans="1:13" s="62" customFormat="1" ht="13.9" customHeight="1" x14ac:dyDescent="0.2">
      <c r="A19" s="66" t="s">
        <v>16</v>
      </c>
      <c r="B19" s="67">
        <f t="shared" ref="B19:M19" si="2">SUM(B8:B18)</f>
        <v>159965</v>
      </c>
      <c r="C19" s="67">
        <f t="shared" si="2"/>
        <v>86796</v>
      </c>
      <c r="D19" s="67">
        <f t="shared" si="2"/>
        <v>7320</v>
      </c>
      <c r="E19" s="67">
        <f t="shared" si="2"/>
        <v>3495</v>
      </c>
      <c r="F19" s="67">
        <f t="shared" si="2"/>
        <v>1256</v>
      </c>
      <c r="G19" s="67">
        <f t="shared" si="2"/>
        <v>581</v>
      </c>
      <c r="H19" s="67">
        <f t="shared" si="2"/>
        <v>4086</v>
      </c>
      <c r="I19" s="67">
        <f t="shared" si="2"/>
        <v>2092</v>
      </c>
      <c r="J19" s="67">
        <f t="shared" si="2"/>
        <v>1978</v>
      </c>
      <c r="K19" s="67">
        <f t="shared" si="2"/>
        <v>822</v>
      </c>
      <c r="L19" s="67">
        <f t="shared" si="2"/>
        <v>167285</v>
      </c>
      <c r="M19" s="67">
        <f t="shared" si="2"/>
        <v>90291</v>
      </c>
    </row>
    <row r="20" spans="1:13" s="62" customFormat="1" ht="16.899999999999999" customHeight="1" x14ac:dyDescent="0.2">
      <c r="A20" s="95"/>
      <c r="B20" s="162"/>
      <c r="C20" s="162"/>
      <c r="D20" s="162"/>
      <c r="E20" s="162"/>
      <c r="F20" s="162"/>
      <c r="G20" s="162"/>
      <c r="H20" s="162"/>
      <c r="I20" s="162"/>
      <c r="J20" s="162"/>
    </row>
    <row r="21" spans="1:13" s="62" customFormat="1" ht="16.899999999999999" customHeight="1" x14ac:dyDescent="0.2">
      <c r="A21" s="95"/>
      <c r="B21" s="162"/>
      <c r="C21" s="162"/>
      <c r="D21" s="162"/>
      <c r="E21" s="162"/>
      <c r="F21" s="162"/>
      <c r="G21" s="162"/>
      <c r="H21" s="162"/>
      <c r="I21" s="162"/>
      <c r="J21" s="162"/>
    </row>
    <row r="22" spans="1:13" s="62" customFormat="1" ht="13.9" customHeight="1" x14ac:dyDescent="0.2"/>
    <row r="23" spans="1:13" s="62" customFormat="1" ht="13.9" customHeight="1" x14ac:dyDescent="0.15">
      <c r="A23" s="61" t="s">
        <v>1</v>
      </c>
      <c r="B23" s="59"/>
      <c r="C23" s="59"/>
      <c r="D23" s="59"/>
      <c r="E23" s="59"/>
      <c r="F23" s="59"/>
      <c r="G23" s="59"/>
      <c r="H23" s="59"/>
      <c r="I23" s="59"/>
      <c r="J23" s="59"/>
    </row>
    <row r="24" spans="1:13" s="62" customFormat="1" ht="13.9" customHeight="1" x14ac:dyDescent="0.15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3" s="62" customFormat="1" ht="13.9" customHeight="1" x14ac:dyDescent="0.2">
      <c r="A25" s="179" t="s">
        <v>53</v>
      </c>
      <c r="B25" s="182" t="s">
        <v>54</v>
      </c>
      <c r="C25" s="182"/>
      <c r="D25" s="182"/>
      <c r="E25" s="182"/>
      <c r="F25" s="182"/>
      <c r="G25" s="182"/>
      <c r="H25" s="182"/>
      <c r="I25" s="182"/>
      <c r="J25" s="186" t="s">
        <v>16</v>
      </c>
      <c r="K25" s="186"/>
    </row>
    <row r="26" spans="1:13" s="62" customFormat="1" ht="41.25" customHeight="1" x14ac:dyDescent="0.2">
      <c r="A26" s="180"/>
      <c r="B26" s="187" t="s">
        <v>44</v>
      </c>
      <c r="C26" s="187"/>
      <c r="D26" s="187" t="s">
        <v>55</v>
      </c>
      <c r="E26" s="187"/>
      <c r="F26" s="188" t="s">
        <v>56</v>
      </c>
      <c r="G26" s="188"/>
      <c r="H26" s="189" t="s">
        <v>62</v>
      </c>
      <c r="I26" s="189"/>
      <c r="J26" s="187"/>
      <c r="K26" s="187"/>
    </row>
    <row r="27" spans="1:13" s="62" customFormat="1" ht="13.9" customHeight="1" x14ac:dyDescent="0.2">
      <c r="A27" s="181"/>
      <c r="B27" s="139" t="s">
        <v>59</v>
      </c>
      <c r="C27" s="139" t="s">
        <v>60</v>
      </c>
      <c r="D27" s="139" t="s">
        <v>59</v>
      </c>
      <c r="E27" s="139" t="s">
        <v>60</v>
      </c>
      <c r="F27" s="139" t="s">
        <v>59</v>
      </c>
      <c r="G27" s="139" t="s">
        <v>60</v>
      </c>
      <c r="H27" s="139" t="s">
        <v>59</v>
      </c>
      <c r="I27" s="139" t="s">
        <v>60</v>
      </c>
      <c r="J27" s="139" t="s">
        <v>59</v>
      </c>
      <c r="K27" s="139" t="s">
        <v>60</v>
      </c>
    </row>
    <row r="28" spans="1:13" s="62" customFormat="1" ht="13.9" customHeight="1" x14ac:dyDescent="0.2">
      <c r="A28" s="64" t="s">
        <v>17</v>
      </c>
      <c r="B28" s="93">
        <v>590</v>
      </c>
      <c r="C28" s="93">
        <v>351</v>
      </c>
      <c r="D28" s="93">
        <v>597</v>
      </c>
      <c r="E28" s="93">
        <v>330</v>
      </c>
      <c r="F28" s="141">
        <v>439</v>
      </c>
      <c r="G28" s="141">
        <v>241</v>
      </c>
      <c r="H28" s="141">
        <v>158</v>
      </c>
      <c r="I28" s="141">
        <v>89</v>
      </c>
      <c r="J28" s="93">
        <f>B28+D28</f>
        <v>1187</v>
      </c>
      <c r="K28" s="65">
        <f>C28+E28</f>
        <v>681</v>
      </c>
    </row>
    <row r="29" spans="1:13" s="62" customFormat="1" ht="13.9" customHeight="1" x14ac:dyDescent="0.2">
      <c r="A29" s="64" t="s">
        <v>18</v>
      </c>
      <c r="B29" s="93">
        <v>5413</v>
      </c>
      <c r="C29" s="93">
        <v>3027</v>
      </c>
      <c r="D29" s="93">
        <v>1645</v>
      </c>
      <c r="E29" s="93">
        <v>847</v>
      </c>
      <c r="F29" s="141">
        <v>703</v>
      </c>
      <c r="G29" s="141">
        <v>359</v>
      </c>
      <c r="H29" s="141">
        <v>942</v>
      </c>
      <c r="I29" s="141">
        <v>488</v>
      </c>
      <c r="J29" s="93">
        <f t="shared" ref="J29:K38" si="3">B29+D29</f>
        <v>7058</v>
      </c>
      <c r="K29" s="65">
        <f t="shared" si="3"/>
        <v>3874</v>
      </c>
    </row>
    <row r="30" spans="1:13" s="62" customFormat="1" ht="13.9" customHeight="1" x14ac:dyDescent="0.2">
      <c r="A30" s="64" t="s">
        <v>19</v>
      </c>
      <c r="B30" s="93">
        <v>13882</v>
      </c>
      <c r="C30" s="93">
        <v>7119</v>
      </c>
      <c r="D30" s="93">
        <v>1939</v>
      </c>
      <c r="E30" s="93">
        <v>930</v>
      </c>
      <c r="F30" s="141">
        <v>474</v>
      </c>
      <c r="G30" s="141">
        <v>211</v>
      </c>
      <c r="H30" s="141">
        <v>1465</v>
      </c>
      <c r="I30" s="141">
        <v>719</v>
      </c>
      <c r="J30" s="93">
        <f t="shared" si="3"/>
        <v>15821</v>
      </c>
      <c r="K30" s="65">
        <f t="shared" si="3"/>
        <v>8049</v>
      </c>
    </row>
    <row r="31" spans="1:13" s="62" customFormat="1" ht="13.9" customHeight="1" x14ac:dyDescent="0.2">
      <c r="A31" s="64" t="s">
        <v>20</v>
      </c>
      <c r="B31" s="93">
        <v>21004</v>
      </c>
      <c r="C31" s="93">
        <v>10861</v>
      </c>
      <c r="D31" s="93">
        <v>1862</v>
      </c>
      <c r="E31" s="93">
        <v>863</v>
      </c>
      <c r="F31" s="141">
        <v>272</v>
      </c>
      <c r="G31" s="141">
        <v>109</v>
      </c>
      <c r="H31" s="141">
        <v>1590</v>
      </c>
      <c r="I31" s="141">
        <v>754</v>
      </c>
      <c r="J31" s="93">
        <f t="shared" si="3"/>
        <v>22866</v>
      </c>
      <c r="K31" s="65">
        <f t="shared" si="3"/>
        <v>11724</v>
      </c>
    </row>
    <row r="32" spans="1:13" s="62" customFormat="1" ht="13.9" customHeight="1" x14ac:dyDescent="0.2">
      <c r="A32" s="64" t="s">
        <v>21</v>
      </c>
      <c r="B32" s="93">
        <v>25109</v>
      </c>
      <c r="C32" s="93">
        <v>12889</v>
      </c>
      <c r="D32" s="93">
        <v>1706</v>
      </c>
      <c r="E32" s="93">
        <v>830</v>
      </c>
      <c r="F32" s="141">
        <v>215</v>
      </c>
      <c r="G32" s="141">
        <v>85</v>
      </c>
      <c r="H32" s="141">
        <v>1491</v>
      </c>
      <c r="I32" s="141">
        <v>745</v>
      </c>
      <c r="J32" s="93">
        <f t="shared" si="3"/>
        <v>26815</v>
      </c>
      <c r="K32" s="65">
        <f t="shared" si="3"/>
        <v>13719</v>
      </c>
    </row>
    <row r="33" spans="1:11" s="62" customFormat="1" ht="13.9" customHeight="1" x14ac:dyDescent="0.2">
      <c r="A33" s="64" t="s">
        <v>22</v>
      </c>
      <c r="B33" s="93">
        <v>25637</v>
      </c>
      <c r="C33" s="93">
        <v>13019</v>
      </c>
      <c r="D33" s="93">
        <v>1525</v>
      </c>
      <c r="E33" s="93">
        <v>730</v>
      </c>
      <c r="F33" s="141">
        <v>161</v>
      </c>
      <c r="G33" s="141">
        <v>70</v>
      </c>
      <c r="H33" s="141">
        <v>1364</v>
      </c>
      <c r="I33" s="141">
        <v>660</v>
      </c>
      <c r="J33" s="93">
        <f t="shared" si="3"/>
        <v>27162</v>
      </c>
      <c r="K33" s="65">
        <f t="shared" si="3"/>
        <v>13749</v>
      </c>
    </row>
    <row r="34" spans="1:11" s="62" customFormat="1" ht="13.9" customHeight="1" x14ac:dyDescent="0.2">
      <c r="A34" s="64" t="s">
        <v>23</v>
      </c>
      <c r="B34" s="93">
        <v>24887</v>
      </c>
      <c r="C34" s="93">
        <v>12339</v>
      </c>
      <c r="D34" s="93">
        <v>1243</v>
      </c>
      <c r="E34" s="93">
        <v>623</v>
      </c>
      <c r="F34" s="141">
        <v>112</v>
      </c>
      <c r="G34" s="141">
        <v>48</v>
      </c>
      <c r="H34" s="141">
        <v>1131</v>
      </c>
      <c r="I34" s="141">
        <v>575</v>
      </c>
      <c r="J34" s="93">
        <f t="shared" si="3"/>
        <v>26130</v>
      </c>
      <c r="K34" s="65">
        <f t="shared" si="3"/>
        <v>12962</v>
      </c>
    </row>
    <row r="35" spans="1:11" s="62" customFormat="1" ht="13.9" customHeight="1" x14ac:dyDescent="0.2">
      <c r="A35" s="64" t="s">
        <v>24</v>
      </c>
      <c r="B35" s="93">
        <v>21389</v>
      </c>
      <c r="C35" s="93">
        <v>10568</v>
      </c>
      <c r="D35" s="93">
        <v>1002</v>
      </c>
      <c r="E35" s="93">
        <v>533</v>
      </c>
      <c r="F35" s="141">
        <v>76</v>
      </c>
      <c r="G35" s="141">
        <v>37</v>
      </c>
      <c r="H35" s="141">
        <v>926</v>
      </c>
      <c r="I35" s="141">
        <v>496</v>
      </c>
      <c r="J35" s="93">
        <f t="shared" si="3"/>
        <v>22391</v>
      </c>
      <c r="K35" s="65">
        <f t="shared" si="3"/>
        <v>11101</v>
      </c>
    </row>
    <row r="36" spans="1:11" s="62" customFormat="1" ht="13.9" customHeight="1" x14ac:dyDescent="0.2">
      <c r="A36" s="64" t="s">
        <v>25</v>
      </c>
      <c r="B36" s="93">
        <v>15915</v>
      </c>
      <c r="C36" s="93">
        <v>7824</v>
      </c>
      <c r="D36" s="93">
        <v>700</v>
      </c>
      <c r="E36" s="93">
        <v>407</v>
      </c>
      <c r="F36" s="141">
        <v>58</v>
      </c>
      <c r="G36" s="141">
        <v>40</v>
      </c>
      <c r="H36" s="141">
        <v>642</v>
      </c>
      <c r="I36" s="141">
        <v>367</v>
      </c>
      <c r="J36" s="93">
        <f t="shared" si="3"/>
        <v>16615</v>
      </c>
      <c r="K36" s="65">
        <f t="shared" si="3"/>
        <v>8231</v>
      </c>
    </row>
    <row r="37" spans="1:11" s="62" customFormat="1" ht="13.9" customHeight="1" x14ac:dyDescent="0.2">
      <c r="A37" s="64" t="s">
        <v>26</v>
      </c>
      <c r="B37" s="93">
        <v>6543</v>
      </c>
      <c r="C37" s="93">
        <v>3957</v>
      </c>
      <c r="D37" s="93">
        <v>263</v>
      </c>
      <c r="E37" s="93">
        <v>168</v>
      </c>
      <c r="F37" s="141">
        <v>22</v>
      </c>
      <c r="G37" s="141">
        <v>12</v>
      </c>
      <c r="H37" s="141">
        <v>241</v>
      </c>
      <c r="I37" s="141">
        <v>156</v>
      </c>
      <c r="J37" s="93">
        <f t="shared" si="3"/>
        <v>6806</v>
      </c>
      <c r="K37" s="65">
        <f t="shared" si="3"/>
        <v>4125</v>
      </c>
    </row>
    <row r="38" spans="1:11" s="62" customFormat="1" ht="13.9" customHeight="1" x14ac:dyDescent="0.2">
      <c r="A38" s="64" t="s">
        <v>61</v>
      </c>
      <c r="B38" s="93">
        <v>5399</v>
      </c>
      <c r="C38" s="93">
        <v>3886</v>
      </c>
      <c r="D38" s="93">
        <v>64</v>
      </c>
      <c r="E38" s="93">
        <v>42</v>
      </c>
      <c r="F38" s="141">
        <v>5</v>
      </c>
      <c r="G38" s="141">
        <v>3</v>
      </c>
      <c r="H38" s="141">
        <v>59</v>
      </c>
      <c r="I38" s="141">
        <v>39</v>
      </c>
      <c r="J38" s="93">
        <f t="shared" si="3"/>
        <v>5463</v>
      </c>
      <c r="K38" s="65">
        <f t="shared" si="3"/>
        <v>3928</v>
      </c>
    </row>
    <row r="39" spans="1:11" s="62" customFormat="1" ht="13.9" customHeight="1" x14ac:dyDescent="0.2">
      <c r="A39" s="66" t="s">
        <v>16</v>
      </c>
      <c r="B39" s="94">
        <f>SUM(B28:B38)</f>
        <v>165768</v>
      </c>
      <c r="C39" s="94">
        <f t="shared" ref="C39:K39" si="4">SUM(C28:C38)</f>
        <v>85840</v>
      </c>
      <c r="D39" s="94">
        <f t="shared" si="4"/>
        <v>12546</v>
      </c>
      <c r="E39" s="94">
        <f t="shared" si="4"/>
        <v>6303</v>
      </c>
      <c r="F39" s="94">
        <f t="shared" si="4"/>
        <v>2537</v>
      </c>
      <c r="G39" s="94">
        <f t="shared" si="4"/>
        <v>1215</v>
      </c>
      <c r="H39" s="94">
        <f t="shared" si="4"/>
        <v>10009</v>
      </c>
      <c r="I39" s="94">
        <f t="shared" si="4"/>
        <v>5088</v>
      </c>
      <c r="J39" s="94">
        <f t="shared" si="4"/>
        <v>178314</v>
      </c>
      <c r="K39" s="94">
        <f t="shared" si="4"/>
        <v>92143</v>
      </c>
    </row>
    <row r="40" spans="1:11" s="2" customFormat="1" ht="12.75" x14ac:dyDescent="0.2"/>
    <row r="41" spans="1:11" s="2" customFormat="1" ht="12.75" x14ac:dyDescent="0.2">
      <c r="A41" s="68" t="s">
        <v>13</v>
      </c>
      <c r="D41" s="69"/>
    </row>
    <row r="42" spans="1:11" s="62" customFormat="1" ht="13.9" customHeight="1" x14ac:dyDescent="0.2"/>
    <row r="43" spans="1:11" s="62" customFormat="1" ht="13.9" customHeight="1" x14ac:dyDescent="0.2"/>
    <row r="44" spans="1:11" s="62" customFormat="1" ht="13.9" customHeight="1" x14ac:dyDescent="0.2"/>
    <row r="45" spans="1:11" s="62" customFormat="1" ht="13.9" customHeight="1" x14ac:dyDescent="0.2"/>
    <row r="46" spans="1:11" s="62" customFormat="1" ht="13.9" customHeight="1" x14ac:dyDescent="0.2"/>
    <row r="47" spans="1:11" s="62" customFormat="1" ht="13.9" customHeight="1" x14ac:dyDescent="0.2"/>
    <row r="48" spans="1:11" s="62" customFormat="1" ht="13.9" customHeight="1" x14ac:dyDescent="0.2"/>
    <row r="49" s="62" customFormat="1" ht="13.9" customHeight="1" x14ac:dyDescent="0.2"/>
    <row r="50" s="62" customFormat="1" ht="13.9" customHeight="1" x14ac:dyDescent="0.2"/>
    <row r="51" s="62" customFormat="1" ht="13.9" customHeight="1" x14ac:dyDescent="0.2"/>
    <row r="52" s="62" customFormat="1" ht="13.9" customHeight="1" x14ac:dyDescent="0.2"/>
    <row r="53" s="62" customFormat="1" ht="13.9" customHeight="1" x14ac:dyDescent="0.2"/>
    <row r="54" s="62" customFormat="1" ht="13.9" customHeight="1" x14ac:dyDescent="0.2"/>
    <row r="55" s="62" customFormat="1" ht="13.9" customHeight="1" x14ac:dyDescent="0.2"/>
    <row r="56" s="62" customFormat="1" ht="13.9" customHeight="1" x14ac:dyDescent="0.2"/>
    <row r="57" s="62" customFormat="1" ht="13.9" customHeight="1" x14ac:dyDescent="0.2"/>
    <row r="58" s="62" customFormat="1" ht="13.9" customHeight="1" x14ac:dyDescent="0.2"/>
    <row r="59" s="62" customFormat="1" ht="13.9" customHeight="1" x14ac:dyDescent="0.2"/>
    <row r="60" s="62" customFormat="1" ht="13.9" customHeight="1" x14ac:dyDescent="0.2"/>
    <row r="61" s="62" customFormat="1" ht="13.9" customHeight="1" x14ac:dyDescent="0.2"/>
    <row r="62" s="62" customFormat="1" ht="13.9" customHeight="1" x14ac:dyDescent="0.2"/>
    <row r="63" s="62" customFormat="1" ht="13.9" customHeight="1" x14ac:dyDescent="0.2"/>
    <row r="64" s="62" customFormat="1" ht="13.9" customHeight="1" x14ac:dyDescent="0.2"/>
    <row r="65" s="62" customFormat="1" ht="13.9" customHeight="1" x14ac:dyDescent="0.2"/>
    <row r="66" s="62" customFormat="1" ht="13.9" customHeight="1" x14ac:dyDescent="0.2"/>
    <row r="67" s="62" customFormat="1" ht="13.9" customHeight="1" x14ac:dyDescent="0.2"/>
    <row r="68" s="62" customFormat="1" ht="13.9" customHeight="1" x14ac:dyDescent="0.2"/>
    <row r="69" s="62" customFormat="1" ht="13.9" customHeight="1" x14ac:dyDescent="0.2"/>
    <row r="70" s="62" customFormat="1" ht="13.9" customHeight="1" x14ac:dyDescent="0.2"/>
    <row r="71" s="62" customFormat="1" ht="13.9" customHeight="1" x14ac:dyDescent="0.2"/>
    <row r="72" s="62" customFormat="1" ht="13.9" customHeight="1" x14ac:dyDescent="0.2"/>
    <row r="73" s="62" customFormat="1" ht="13.9" customHeight="1" x14ac:dyDescent="0.2"/>
    <row r="74" s="62" customFormat="1" ht="13.9" customHeight="1" x14ac:dyDescent="0.2"/>
    <row r="75" s="62" customFormat="1" ht="13.9" customHeight="1" x14ac:dyDescent="0.2"/>
    <row r="76" s="62" customFormat="1" ht="13.9" customHeight="1" x14ac:dyDescent="0.2"/>
    <row r="77" s="62" customFormat="1" ht="13.9" customHeight="1" x14ac:dyDescent="0.2"/>
    <row r="78" s="62" customFormat="1" ht="13.9" customHeight="1" x14ac:dyDescent="0.2"/>
    <row r="79" s="62" customFormat="1" ht="13.9" customHeight="1" x14ac:dyDescent="0.2"/>
    <row r="80" s="62" customFormat="1" ht="13.9" customHeight="1" x14ac:dyDescent="0.2"/>
    <row r="81" s="62" customFormat="1" ht="13.9" customHeight="1" x14ac:dyDescent="0.2"/>
    <row r="82" s="62" customFormat="1" ht="13.9" customHeight="1" x14ac:dyDescent="0.2"/>
    <row r="83" s="62" customFormat="1" ht="13.9" customHeight="1" x14ac:dyDescent="0.2"/>
    <row r="84" s="62" customFormat="1" ht="13.9" customHeight="1" x14ac:dyDescent="0.2"/>
    <row r="85" s="62" customFormat="1" ht="13.9" customHeight="1" x14ac:dyDescent="0.2"/>
    <row r="86" s="62" customFormat="1" ht="13.9" customHeight="1" x14ac:dyDescent="0.2"/>
  </sheetData>
  <mergeCells count="16">
    <mergeCell ref="A1:M1"/>
    <mergeCell ref="A25:A27"/>
    <mergeCell ref="B25:I25"/>
    <mergeCell ref="J25:K26"/>
    <mergeCell ref="B26:C26"/>
    <mergeCell ref="D26:E26"/>
    <mergeCell ref="F26:G26"/>
    <mergeCell ref="H26:I26"/>
    <mergeCell ref="A5:A7"/>
    <mergeCell ref="B5:K5"/>
    <mergeCell ref="L5:M6"/>
    <mergeCell ref="B6:C6"/>
    <mergeCell ref="D6:E6"/>
    <mergeCell ref="F6:G6"/>
    <mergeCell ref="H6:I6"/>
    <mergeCell ref="J6:K6"/>
  </mergeCells>
  <pageMargins left="0.39370078740157483" right="0.27559055118110237" top="0.51181102362204722" bottom="0.98425196850393704" header="0.43307086614173229" footer="0.51181102362204722"/>
  <pageSetup paperSize="9" scale="7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workbookViewId="0">
      <selection sqref="A1:M1"/>
    </sheetView>
  </sheetViews>
  <sheetFormatPr defaultColWidth="8.85546875" defaultRowHeight="10.5" x14ac:dyDescent="0.15"/>
  <cols>
    <col min="1" max="1" width="22.140625" style="59" customWidth="1"/>
    <col min="2" max="11" width="10.140625" style="59" customWidth="1"/>
    <col min="12" max="12" width="10.140625" style="59" bestFit="1" customWidth="1"/>
    <col min="13" max="256" width="8.85546875" style="59"/>
    <col min="257" max="257" width="22.140625" style="59" customWidth="1"/>
    <col min="258" max="267" width="10.140625" style="59" customWidth="1"/>
    <col min="268" max="268" width="10.140625" style="59" bestFit="1" customWidth="1"/>
    <col min="269" max="512" width="8.85546875" style="59"/>
    <col min="513" max="513" width="22.140625" style="59" customWidth="1"/>
    <col min="514" max="523" width="10.140625" style="59" customWidth="1"/>
    <col min="524" max="524" width="10.140625" style="59" bestFit="1" customWidth="1"/>
    <col min="525" max="768" width="8.85546875" style="59"/>
    <col min="769" max="769" width="22.140625" style="59" customWidth="1"/>
    <col min="770" max="779" width="10.140625" style="59" customWidth="1"/>
    <col min="780" max="780" width="10.140625" style="59" bestFit="1" customWidth="1"/>
    <col min="781" max="1024" width="8.85546875" style="59"/>
    <col min="1025" max="1025" width="22.140625" style="59" customWidth="1"/>
    <col min="1026" max="1035" width="10.140625" style="59" customWidth="1"/>
    <col min="1036" max="1036" width="10.140625" style="59" bestFit="1" customWidth="1"/>
    <col min="1037" max="1280" width="8.85546875" style="59"/>
    <col min="1281" max="1281" width="22.140625" style="59" customWidth="1"/>
    <col min="1282" max="1291" width="10.140625" style="59" customWidth="1"/>
    <col min="1292" max="1292" width="10.140625" style="59" bestFit="1" customWidth="1"/>
    <col min="1293" max="1536" width="8.85546875" style="59"/>
    <col min="1537" max="1537" width="22.140625" style="59" customWidth="1"/>
    <col min="1538" max="1547" width="10.140625" style="59" customWidth="1"/>
    <col min="1548" max="1548" width="10.140625" style="59" bestFit="1" customWidth="1"/>
    <col min="1549" max="1792" width="8.85546875" style="59"/>
    <col min="1793" max="1793" width="22.140625" style="59" customWidth="1"/>
    <col min="1794" max="1803" width="10.140625" style="59" customWidth="1"/>
    <col min="1804" max="1804" width="10.140625" style="59" bestFit="1" customWidth="1"/>
    <col min="1805" max="2048" width="8.85546875" style="59"/>
    <col min="2049" max="2049" width="22.140625" style="59" customWidth="1"/>
    <col min="2050" max="2059" width="10.140625" style="59" customWidth="1"/>
    <col min="2060" max="2060" width="10.140625" style="59" bestFit="1" customWidth="1"/>
    <col min="2061" max="2304" width="8.85546875" style="59"/>
    <col min="2305" max="2305" width="22.140625" style="59" customWidth="1"/>
    <col min="2306" max="2315" width="10.140625" style="59" customWidth="1"/>
    <col min="2316" max="2316" width="10.140625" style="59" bestFit="1" customWidth="1"/>
    <col min="2317" max="2560" width="8.85546875" style="59"/>
    <col min="2561" max="2561" width="22.140625" style="59" customWidth="1"/>
    <col min="2562" max="2571" width="10.140625" style="59" customWidth="1"/>
    <col min="2572" max="2572" width="10.140625" style="59" bestFit="1" customWidth="1"/>
    <col min="2573" max="2816" width="8.85546875" style="59"/>
    <col min="2817" max="2817" width="22.140625" style="59" customWidth="1"/>
    <col min="2818" max="2827" width="10.140625" style="59" customWidth="1"/>
    <col min="2828" max="2828" width="10.140625" style="59" bestFit="1" customWidth="1"/>
    <col min="2829" max="3072" width="8.85546875" style="59"/>
    <col min="3073" max="3073" width="22.140625" style="59" customWidth="1"/>
    <col min="3074" max="3083" width="10.140625" style="59" customWidth="1"/>
    <col min="3084" max="3084" width="10.140625" style="59" bestFit="1" customWidth="1"/>
    <col min="3085" max="3328" width="8.85546875" style="59"/>
    <col min="3329" max="3329" width="22.140625" style="59" customWidth="1"/>
    <col min="3330" max="3339" width="10.140625" style="59" customWidth="1"/>
    <col min="3340" max="3340" width="10.140625" style="59" bestFit="1" customWidth="1"/>
    <col min="3341" max="3584" width="8.85546875" style="59"/>
    <col min="3585" max="3585" width="22.140625" style="59" customWidth="1"/>
    <col min="3586" max="3595" width="10.140625" style="59" customWidth="1"/>
    <col min="3596" max="3596" width="10.140625" style="59" bestFit="1" customWidth="1"/>
    <col min="3597" max="3840" width="8.85546875" style="59"/>
    <col min="3841" max="3841" width="22.140625" style="59" customWidth="1"/>
    <col min="3842" max="3851" width="10.140625" style="59" customWidth="1"/>
    <col min="3852" max="3852" width="10.140625" style="59" bestFit="1" customWidth="1"/>
    <col min="3853" max="4096" width="8.85546875" style="59"/>
    <col min="4097" max="4097" width="22.140625" style="59" customWidth="1"/>
    <col min="4098" max="4107" width="10.140625" style="59" customWidth="1"/>
    <col min="4108" max="4108" width="10.140625" style="59" bestFit="1" customWidth="1"/>
    <col min="4109" max="4352" width="8.85546875" style="59"/>
    <col min="4353" max="4353" width="22.140625" style="59" customWidth="1"/>
    <col min="4354" max="4363" width="10.140625" style="59" customWidth="1"/>
    <col min="4364" max="4364" width="10.140625" style="59" bestFit="1" customWidth="1"/>
    <col min="4365" max="4608" width="8.85546875" style="59"/>
    <col min="4609" max="4609" width="22.140625" style="59" customWidth="1"/>
    <col min="4610" max="4619" width="10.140625" style="59" customWidth="1"/>
    <col min="4620" max="4620" width="10.140625" style="59" bestFit="1" customWidth="1"/>
    <col min="4621" max="4864" width="8.85546875" style="59"/>
    <col min="4865" max="4865" width="22.140625" style="59" customWidth="1"/>
    <col min="4866" max="4875" width="10.140625" style="59" customWidth="1"/>
    <col min="4876" max="4876" width="10.140625" style="59" bestFit="1" customWidth="1"/>
    <col min="4877" max="5120" width="8.85546875" style="59"/>
    <col min="5121" max="5121" width="22.140625" style="59" customWidth="1"/>
    <col min="5122" max="5131" width="10.140625" style="59" customWidth="1"/>
    <col min="5132" max="5132" width="10.140625" style="59" bestFit="1" customWidth="1"/>
    <col min="5133" max="5376" width="8.85546875" style="59"/>
    <col min="5377" max="5377" width="22.140625" style="59" customWidth="1"/>
    <col min="5378" max="5387" width="10.140625" style="59" customWidth="1"/>
    <col min="5388" max="5388" width="10.140625" style="59" bestFit="1" customWidth="1"/>
    <col min="5389" max="5632" width="8.85546875" style="59"/>
    <col min="5633" max="5633" width="22.140625" style="59" customWidth="1"/>
    <col min="5634" max="5643" width="10.140625" style="59" customWidth="1"/>
    <col min="5644" max="5644" width="10.140625" style="59" bestFit="1" customWidth="1"/>
    <col min="5645" max="5888" width="8.85546875" style="59"/>
    <col min="5889" max="5889" width="22.140625" style="59" customWidth="1"/>
    <col min="5890" max="5899" width="10.140625" style="59" customWidth="1"/>
    <col min="5900" max="5900" width="10.140625" style="59" bestFit="1" customWidth="1"/>
    <col min="5901" max="6144" width="8.85546875" style="59"/>
    <col min="6145" max="6145" width="22.140625" style="59" customWidth="1"/>
    <col min="6146" max="6155" width="10.140625" style="59" customWidth="1"/>
    <col min="6156" max="6156" width="10.140625" style="59" bestFit="1" customWidth="1"/>
    <col min="6157" max="6400" width="8.85546875" style="59"/>
    <col min="6401" max="6401" width="22.140625" style="59" customWidth="1"/>
    <col min="6402" max="6411" width="10.140625" style="59" customWidth="1"/>
    <col min="6412" max="6412" width="10.140625" style="59" bestFit="1" customWidth="1"/>
    <col min="6413" max="6656" width="8.85546875" style="59"/>
    <col min="6657" max="6657" width="22.140625" style="59" customWidth="1"/>
    <col min="6658" max="6667" width="10.140625" style="59" customWidth="1"/>
    <col min="6668" max="6668" width="10.140625" style="59" bestFit="1" customWidth="1"/>
    <col min="6669" max="6912" width="8.85546875" style="59"/>
    <col min="6913" max="6913" width="22.140625" style="59" customWidth="1"/>
    <col min="6914" max="6923" width="10.140625" style="59" customWidth="1"/>
    <col min="6924" max="6924" width="10.140625" style="59" bestFit="1" customWidth="1"/>
    <col min="6925" max="7168" width="8.85546875" style="59"/>
    <col min="7169" max="7169" width="22.140625" style="59" customWidth="1"/>
    <col min="7170" max="7179" width="10.140625" style="59" customWidth="1"/>
    <col min="7180" max="7180" width="10.140625" style="59" bestFit="1" customWidth="1"/>
    <col min="7181" max="7424" width="8.85546875" style="59"/>
    <col min="7425" max="7425" width="22.140625" style="59" customWidth="1"/>
    <col min="7426" max="7435" width="10.140625" style="59" customWidth="1"/>
    <col min="7436" max="7436" width="10.140625" style="59" bestFit="1" customWidth="1"/>
    <col min="7437" max="7680" width="8.85546875" style="59"/>
    <col min="7681" max="7681" width="22.140625" style="59" customWidth="1"/>
    <col min="7682" max="7691" width="10.140625" style="59" customWidth="1"/>
    <col min="7692" max="7692" width="10.140625" style="59" bestFit="1" customWidth="1"/>
    <col min="7693" max="7936" width="8.85546875" style="59"/>
    <col min="7937" max="7937" width="22.140625" style="59" customWidth="1"/>
    <col min="7938" max="7947" width="10.140625" style="59" customWidth="1"/>
    <col min="7948" max="7948" width="10.140625" style="59" bestFit="1" customWidth="1"/>
    <col min="7949" max="8192" width="8.85546875" style="59"/>
    <col min="8193" max="8193" width="22.140625" style="59" customWidth="1"/>
    <col min="8194" max="8203" width="10.140625" style="59" customWidth="1"/>
    <col min="8204" max="8204" width="10.140625" style="59" bestFit="1" customWidth="1"/>
    <col min="8205" max="8448" width="8.85546875" style="59"/>
    <col min="8449" max="8449" width="22.140625" style="59" customWidth="1"/>
    <col min="8450" max="8459" width="10.140625" style="59" customWidth="1"/>
    <col min="8460" max="8460" width="10.140625" style="59" bestFit="1" customWidth="1"/>
    <col min="8461" max="8704" width="8.85546875" style="59"/>
    <col min="8705" max="8705" width="22.140625" style="59" customWidth="1"/>
    <col min="8706" max="8715" width="10.140625" style="59" customWidth="1"/>
    <col min="8716" max="8716" width="10.140625" style="59" bestFit="1" customWidth="1"/>
    <col min="8717" max="8960" width="8.85546875" style="59"/>
    <col min="8961" max="8961" width="22.140625" style="59" customWidth="1"/>
    <col min="8962" max="8971" width="10.140625" style="59" customWidth="1"/>
    <col min="8972" max="8972" width="10.140625" style="59" bestFit="1" customWidth="1"/>
    <col min="8973" max="9216" width="8.85546875" style="59"/>
    <col min="9217" max="9217" width="22.140625" style="59" customWidth="1"/>
    <col min="9218" max="9227" width="10.140625" style="59" customWidth="1"/>
    <col min="9228" max="9228" width="10.140625" style="59" bestFit="1" customWidth="1"/>
    <col min="9229" max="9472" width="8.85546875" style="59"/>
    <col min="9473" max="9473" width="22.140625" style="59" customWidth="1"/>
    <col min="9474" max="9483" width="10.140625" style="59" customWidth="1"/>
    <col min="9484" max="9484" width="10.140625" style="59" bestFit="1" customWidth="1"/>
    <col min="9485" max="9728" width="8.85546875" style="59"/>
    <col min="9729" max="9729" width="22.140625" style="59" customWidth="1"/>
    <col min="9730" max="9739" width="10.140625" style="59" customWidth="1"/>
    <col min="9740" max="9740" width="10.140625" style="59" bestFit="1" customWidth="1"/>
    <col min="9741" max="9984" width="8.85546875" style="59"/>
    <col min="9985" max="9985" width="22.140625" style="59" customWidth="1"/>
    <col min="9986" max="9995" width="10.140625" style="59" customWidth="1"/>
    <col min="9996" max="9996" width="10.140625" style="59" bestFit="1" customWidth="1"/>
    <col min="9997" max="10240" width="8.85546875" style="59"/>
    <col min="10241" max="10241" width="22.140625" style="59" customWidth="1"/>
    <col min="10242" max="10251" width="10.140625" style="59" customWidth="1"/>
    <col min="10252" max="10252" width="10.140625" style="59" bestFit="1" customWidth="1"/>
    <col min="10253" max="10496" width="8.85546875" style="59"/>
    <col min="10497" max="10497" width="22.140625" style="59" customWidth="1"/>
    <col min="10498" max="10507" width="10.140625" style="59" customWidth="1"/>
    <col min="10508" max="10508" width="10.140625" style="59" bestFit="1" customWidth="1"/>
    <col min="10509" max="10752" width="8.85546875" style="59"/>
    <col min="10753" max="10753" width="22.140625" style="59" customWidth="1"/>
    <col min="10754" max="10763" width="10.140625" style="59" customWidth="1"/>
    <col min="10764" max="10764" width="10.140625" style="59" bestFit="1" customWidth="1"/>
    <col min="10765" max="11008" width="8.85546875" style="59"/>
    <col min="11009" max="11009" width="22.140625" style="59" customWidth="1"/>
    <col min="11010" max="11019" width="10.140625" style="59" customWidth="1"/>
    <col min="11020" max="11020" width="10.140625" style="59" bestFit="1" customWidth="1"/>
    <col min="11021" max="11264" width="8.85546875" style="59"/>
    <col min="11265" max="11265" width="22.140625" style="59" customWidth="1"/>
    <col min="11266" max="11275" width="10.140625" style="59" customWidth="1"/>
    <col min="11276" max="11276" width="10.140625" style="59" bestFit="1" customWidth="1"/>
    <col min="11277" max="11520" width="8.85546875" style="59"/>
    <col min="11521" max="11521" width="22.140625" style="59" customWidth="1"/>
    <col min="11522" max="11531" width="10.140625" style="59" customWidth="1"/>
    <col min="11532" max="11532" width="10.140625" style="59" bestFit="1" customWidth="1"/>
    <col min="11533" max="11776" width="8.85546875" style="59"/>
    <col min="11777" max="11777" width="22.140625" style="59" customWidth="1"/>
    <col min="11778" max="11787" width="10.140625" style="59" customWidth="1"/>
    <col min="11788" max="11788" width="10.140625" style="59" bestFit="1" customWidth="1"/>
    <col min="11789" max="12032" width="8.85546875" style="59"/>
    <col min="12033" max="12033" width="22.140625" style="59" customWidth="1"/>
    <col min="12034" max="12043" width="10.140625" style="59" customWidth="1"/>
    <col min="12044" max="12044" width="10.140625" style="59" bestFit="1" customWidth="1"/>
    <col min="12045" max="12288" width="8.85546875" style="59"/>
    <col min="12289" max="12289" width="22.140625" style="59" customWidth="1"/>
    <col min="12290" max="12299" width="10.140625" style="59" customWidth="1"/>
    <col min="12300" max="12300" width="10.140625" style="59" bestFit="1" customWidth="1"/>
    <col min="12301" max="12544" width="8.85546875" style="59"/>
    <col min="12545" max="12545" width="22.140625" style="59" customWidth="1"/>
    <col min="12546" max="12555" width="10.140625" style="59" customWidth="1"/>
    <col min="12556" max="12556" width="10.140625" style="59" bestFit="1" customWidth="1"/>
    <col min="12557" max="12800" width="8.85546875" style="59"/>
    <col min="12801" max="12801" width="22.140625" style="59" customWidth="1"/>
    <col min="12802" max="12811" width="10.140625" style="59" customWidth="1"/>
    <col min="12812" max="12812" width="10.140625" style="59" bestFit="1" customWidth="1"/>
    <col min="12813" max="13056" width="8.85546875" style="59"/>
    <col min="13057" max="13057" width="22.140625" style="59" customWidth="1"/>
    <col min="13058" max="13067" width="10.140625" style="59" customWidth="1"/>
    <col min="13068" max="13068" width="10.140625" style="59" bestFit="1" customWidth="1"/>
    <col min="13069" max="13312" width="8.85546875" style="59"/>
    <col min="13313" max="13313" width="22.140625" style="59" customWidth="1"/>
    <col min="13314" max="13323" width="10.140625" style="59" customWidth="1"/>
    <col min="13324" max="13324" width="10.140625" style="59" bestFit="1" customWidth="1"/>
    <col min="13325" max="13568" width="8.85546875" style="59"/>
    <col min="13569" max="13569" width="22.140625" style="59" customWidth="1"/>
    <col min="13570" max="13579" width="10.140625" style="59" customWidth="1"/>
    <col min="13580" max="13580" width="10.140625" style="59" bestFit="1" customWidth="1"/>
    <col min="13581" max="13824" width="8.85546875" style="59"/>
    <col min="13825" max="13825" width="22.140625" style="59" customWidth="1"/>
    <col min="13826" max="13835" width="10.140625" style="59" customWidth="1"/>
    <col min="13836" max="13836" width="10.140625" style="59" bestFit="1" customWidth="1"/>
    <col min="13837" max="14080" width="8.85546875" style="59"/>
    <col min="14081" max="14081" width="22.140625" style="59" customWidth="1"/>
    <col min="14082" max="14091" width="10.140625" style="59" customWidth="1"/>
    <col min="14092" max="14092" width="10.140625" style="59" bestFit="1" customWidth="1"/>
    <col min="14093" max="14336" width="8.85546875" style="59"/>
    <col min="14337" max="14337" width="22.140625" style="59" customWidth="1"/>
    <col min="14338" max="14347" width="10.140625" style="59" customWidth="1"/>
    <col min="14348" max="14348" width="10.140625" style="59" bestFit="1" customWidth="1"/>
    <col min="14349" max="14592" width="8.85546875" style="59"/>
    <col min="14593" max="14593" width="22.140625" style="59" customWidth="1"/>
    <col min="14594" max="14603" width="10.140625" style="59" customWidth="1"/>
    <col min="14604" max="14604" width="10.140625" style="59" bestFit="1" customWidth="1"/>
    <col min="14605" max="14848" width="8.85546875" style="59"/>
    <col min="14849" max="14849" width="22.140625" style="59" customWidth="1"/>
    <col min="14850" max="14859" width="10.140625" style="59" customWidth="1"/>
    <col min="14860" max="14860" width="10.140625" style="59" bestFit="1" customWidth="1"/>
    <col min="14861" max="15104" width="8.85546875" style="59"/>
    <col min="15105" max="15105" width="22.140625" style="59" customWidth="1"/>
    <col min="15106" max="15115" width="10.140625" style="59" customWidth="1"/>
    <col min="15116" max="15116" width="10.140625" style="59" bestFit="1" customWidth="1"/>
    <col min="15117" max="15360" width="8.85546875" style="59"/>
    <col min="15361" max="15361" width="22.140625" style="59" customWidth="1"/>
    <col min="15362" max="15371" width="10.140625" style="59" customWidth="1"/>
    <col min="15372" max="15372" width="10.140625" style="59" bestFit="1" customWidth="1"/>
    <col min="15373" max="15616" width="8.85546875" style="59"/>
    <col min="15617" max="15617" width="22.140625" style="59" customWidth="1"/>
    <col min="15618" max="15627" width="10.140625" style="59" customWidth="1"/>
    <col min="15628" max="15628" width="10.140625" style="59" bestFit="1" customWidth="1"/>
    <col min="15629" max="15872" width="8.85546875" style="59"/>
    <col min="15873" max="15873" width="22.140625" style="59" customWidth="1"/>
    <col min="15874" max="15883" width="10.140625" style="59" customWidth="1"/>
    <col min="15884" max="15884" width="10.140625" style="59" bestFit="1" customWidth="1"/>
    <col min="15885" max="16128" width="8.85546875" style="59"/>
    <col min="16129" max="16129" width="22.140625" style="59" customWidth="1"/>
    <col min="16130" max="16139" width="10.140625" style="59" customWidth="1"/>
    <col min="16140" max="16140" width="10.140625" style="59" bestFit="1" customWidth="1"/>
    <col min="16141" max="16384" width="8.85546875" style="59"/>
  </cols>
  <sheetData>
    <row r="1" spans="1:15" s="62" customFormat="1" ht="27" customHeight="1" x14ac:dyDescent="0.2">
      <c r="A1" s="178" t="s">
        <v>255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5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5" ht="11.25" x14ac:dyDescent="0.15">
      <c r="A3" s="61" t="s">
        <v>2</v>
      </c>
    </row>
    <row r="4" spans="1:15" x14ac:dyDescent="0.15"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5" s="62" customFormat="1" ht="13.9" customHeight="1" x14ac:dyDescent="0.2">
      <c r="A5" s="179" t="s">
        <v>91</v>
      </c>
      <c r="B5" s="187" t="s">
        <v>54</v>
      </c>
      <c r="C5" s="187"/>
      <c r="D5" s="187"/>
      <c r="E5" s="187"/>
      <c r="F5" s="187"/>
      <c r="G5" s="187"/>
      <c r="H5" s="187"/>
      <c r="I5" s="187"/>
      <c r="J5" s="187"/>
      <c r="K5" s="187"/>
      <c r="L5" s="186" t="s">
        <v>16</v>
      </c>
      <c r="M5" s="186"/>
    </row>
    <row r="6" spans="1:15" s="62" customFormat="1" ht="41.25" customHeight="1" x14ac:dyDescent="0.2">
      <c r="A6" s="180"/>
      <c r="B6" s="187" t="s">
        <v>44</v>
      </c>
      <c r="C6" s="187"/>
      <c r="D6" s="187" t="s">
        <v>55</v>
      </c>
      <c r="E6" s="187"/>
      <c r="F6" s="188" t="s">
        <v>56</v>
      </c>
      <c r="G6" s="188"/>
      <c r="H6" s="188" t="s">
        <v>57</v>
      </c>
      <c r="I6" s="188"/>
      <c r="J6" s="189" t="s">
        <v>58</v>
      </c>
      <c r="K6" s="189"/>
      <c r="L6" s="187"/>
      <c r="M6" s="187"/>
    </row>
    <row r="7" spans="1:15" s="62" customFormat="1" ht="13.9" customHeight="1" x14ac:dyDescent="0.2">
      <c r="A7" s="181"/>
      <c r="B7" s="139" t="s">
        <v>59</v>
      </c>
      <c r="C7" s="139" t="s">
        <v>60</v>
      </c>
      <c r="D7" s="139" t="s">
        <v>59</v>
      </c>
      <c r="E7" s="139" t="s">
        <v>60</v>
      </c>
      <c r="F7" s="156" t="s">
        <v>59</v>
      </c>
      <c r="G7" s="156" t="s">
        <v>60</v>
      </c>
      <c r="H7" s="156" t="s">
        <v>59</v>
      </c>
      <c r="I7" s="156" t="s">
        <v>60</v>
      </c>
      <c r="J7" s="156" t="s">
        <v>59</v>
      </c>
      <c r="K7" s="156" t="s">
        <v>60</v>
      </c>
      <c r="L7" s="139" t="s">
        <v>59</v>
      </c>
      <c r="M7" s="139" t="s">
        <v>60</v>
      </c>
    </row>
    <row r="8" spans="1:15" s="62" customFormat="1" ht="13.9" customHeight="1" x14ac:dyDescent="0.2">
      <c r="A8" s="64" t="s">
        <v>92</v>
      </c>
      <c r="B8" s="131">
        <v>62985</v>
      </c>
      <c r="C8" s="131">
        <v>35061</v>
      </c>
      <c r="D8" s="131">
        <f>F8+H8+J8</f>
        <v>4699</v>
      </c>
      <c r="E8" s="131">
        <f>G8+I8+K8</f>
        <v>2550</v>
      </c>
      <c r="F8" s="146">
        <v>1064</v>
      </c>
      <c r="G8" s="146">
        <v>547</v>
      </c>
      <c r="H8" s="146">
        <v>2404</v>
      </c>
      <c r="I8" s="146">
        <v>1383</v>
      </c>
      <c r="J8" s="146">
        <v>1231</v>
      </c>
      <c r="K8" s="146">
        <v>620</v>
      </c>
      <c r="L8" s="131">
        <f>B8+F8+H8+J8</f>
        <v>67684</v>
      </c>
      <c r="M8" s="137">
        <f>C8+G8+I8+K8</f>
        <v>37611</v>
      </c>
      <c r="N8" s="105"/>
      <c r="O8" s="105"/>
    </row>
    <row r="9" spans="1:15" s="62" customFormat="1" ht="13.9" customHeight="1" x14ac:dyDescent="0.2">
      <c r="A9" s="64" t="s">
        <v>93</v>
      </c>
      <c r="B9" s="131">
        <v>80984</v>
      </c>
      <c r="C9" s="131">
        <v>45178</v>
      </c>
      <c r="D9" s="131">
        <v>1959</v>
      </c>
      <c r="E9" s="131">
        <v>698</v>
      </c>
      <c r="F9" s="146">
        <v>172</v>
      </c>
      <c r="G9" s="146">
        <v>29</v>
      </c>
      <c r="H9" s="146">
        <v>1182</v>
      </c>
      <c r="I9" s="146">
        <v>509</v>
      </c>
      <c r="J9" s="146">
        <v>605</v>
      </c>
      <c r="K9" s="146">
        <v>160</v>
      </c>
      <c r="L9" s="131">
        <v>82943</v>
      </c>
      <c r="M9" s="137">
        <v>45876</v>
      </c>
      <c r="N9" s="105"/>
      <c r="O9" s="105"/>
    </row>
    <row r="10" spans="1:15" s="62" customFormat="1" ht="13.9" customHeight="1" x14ac:dyDescent="0.2">
      <c r="A10" s="64" t="s">
        <v>94</v>
      </c>
      <c r="B10" s="131">
        <v>1423</v>
      </c>
      <c r="C10" s="131">
        <v>679</v>
      </c>
      <c r="D10" s="131">
        <f t="shared" ref="D10:E13" si="0">F10+H10+J10</f>
        <v>78</v>
      </c>
      <c r="E10" s="131">
        <f t="shared" si="0"/>
        <v>32</v>
      </c>
      <c r="F10" s="146">
        <v>6</v>
      </c>
      <c r="G10" s="146">
        <v>1</v>
      </c>
      <c r="H10" s="146">
        <v>56</v>
      </c>
      <c r="I10" s="146">
        <v>24</v>
      </c>
      <c r="J10" s="146">
        <v>16</v>
      </c>
      <c r="K10" s="146">
        <v>7</v>
      </c>
      <c r="L10" s="131">
        <f t="shared" ref="L10:M13" si="1">B10+F10+H10+J10</f>
        <v>1501</v>
      </c>
      <c r="M10" s="137">
        <f t="shared" si="1"/>
        <v>711</v>
      </c>
      <c r="N10" s="105"/>
      <c r="O10" s="105"/>
    </row>
    <row r="11" spans="1:15" s="62" customFormat="1" ht="13.9" customHeight="1" x14ac:dyDescent="0.2">
      <c r="A11" s="64" t="s">
        <v>95</v>
      </c>
      <c r="B11" s="131">
        <v>6009</v>
      </c>
      <c r="C11" s="131">
        <v>2800</v>
      </c>
      <c r="D11" s="131">
        <f t="shared" si="0"/>
        <v>264</v>
      </c>
      <c r="E11" s="131">
        <f t="shared" si="0"/>
        <v>109</v>
      </c>
      <c r="F11" s="146">
        <v>6</v>
      </c>
      <c r="G11" s="146">
        <v>2</v>
      </c>
      <c r="H11" s="146">
        <v>202</v>
      </c>
      <c r="I11" s="146">
        <v>89</v>
      </c>
      <c r="J11" s="146">
        <v>56</v>
      </c>
      <c r="K11" s="146">
        <v>18</v>
      </c>
      <c r="L11" s="131">
        <f t="shared" si="1"/>
        <v>6273</v>
      </c>
      <c r="M11" s="137">
        <f t="shared" si="1"/>
        <v>2909</v>
      </c>
      <c r="N11" s="105"/>
      <c r="O11" s="105"/>
    </row>
    <row r="12" spans="1:15" s="62" customFormat="1" ht="13.9" customHeight="1" x14ac:dyDescent="0.2">
      <c r="A12" s="64" t="s">
        <v>96</v>
      </c>
      <c r="B12" s="131">
        <v>6143</v>
      </c>
      <c r="C12" s="131">
        <v>2380</v>
      </c>
      <c r="D12" s="131">
        <f t="shared" si="0"/>
        <v>243</v>
      </c>
      <c r="E12" s="131">
        <f t="shared" si="0"/>
        <v>89</v>
      </c>
      <c r="F12" s="146">
        <v>7</v>
      </c>
      <c r="G12" s="146">
        <v>2</v>
      </c>
      <c r="H12" s="146">
        <v>192</v>
      </c>
      <c r="I12" s="146">
        <v>74</v>
      </c>
      <c r="J12" s="146">
        <v>44</v>
      </c>
      <c r="K12" s="146">
        <v>13</v>
      </c>
      <c r="L12" s="131">
        <f t="shared" si="1"/>
        <v>6386</v>
      </c>
      <c r="M12" s="137">
        <f t="shared" si="1"/>
        <v>2469</v>
      </c>
      <c r="N12" s="105"/>
      <c r="O12" s="105"/>
    </row>
    <row r="13" spans="1:15" s="62" customFormat="1" ht="13.9" customHeight="1" x14ac:dyDescent="0.2">
      <c r="A13" s="64" t="s">
        <v>97</v>
      </c>
      <c r="B13" s="131">
        <v>2421</v>
      </c>
      <c r="C13" s="131">
        <v>698</v>
      </c>
      <c r="D13" s="131">
        <f t="shared" si="0"/>
        <v>77</v>
      </c>
      <c r="E13" s="131">
        <f t="shared" si="0"/>
        <v>17</v>
      </c>
      <c r="F13" s="146">
        <v>1</v>
      </c>
      <c r="G13" s="146">
        <v>0</v>
      </c>
      <c r="H13" s="146">
        <v>50</v>
      </c>
      <c r="I13" s="146">
        <v>13</v>
      </c>
      <c r="J13" s="146">
        <v>26</v>
      </c>
      <c r="K13" s="146">
        <v>4</v>
      </c>
      <c r="L13" s="131">
        <f t="shared" si="1"/>
        <v>2498</v>
      </c>
      <c r="M13" s="137">
        <f t="shared" si="1"/>
        <v>715</v>
      </c>
      <c r="N13" s="105"/>
      <c r="O13" s="105"/>
    </row>
    <row r="14" spans="1:15" s="62" customFormat="1" ht="13.9" customHeight="1" x14ac:dyDescent="0.2">
      <c r="A14" s="66" t="s">
        <v>16</v>
      </c>
      <c r="B14" s="133">
        <f>SUM(B8:B13)</f>
        <v>159965</v>
      </c>
      <c r="C14" s="133">
        <f t="shared" ref="C14:M14" si="2">SUM(C8:C13)</f>
        <v>86796</v>
      </c>
      <c r="D14" s="133">
        <f t="shared" si="2"/>
        <v>7320</v>
      </c>
      <c r="E14" s="133">
        <f t="shared" si="2"/>
        <v>3495</v>
      </c>
      <c r="F14" s="133">
        <f t="shared" si="2"/>
        <v>1256</v>
      </c>
      <c r="G14" s="133">
        <f t="shared" si="2"/>
        <v>581</v>
      </c>
      <c r="H14" s="133">
        <f t="shared" si="2"/>
        <v>4086</v>
      </c>
      <c r="I14" s="133">
        <f t="shared" si="2"/>
        <v>2092</v>
      </c>
      <c r="J14" s="133">
        <f t="shared" si="2"/>
        <v>1978</v>
      </c>
      <c r="K14" s="133">
        <f t="shared" si="2"/>
        <v>822</v>
      </c>
      <c r="L14" s="133">
        <f t="shared" si="2"/>
        <v>167285</v>
      </c>
      <c r="M14" s="133">
        <f t="shared" si="2"/>
        <v>90291</v>
      </c>
      <c r="N14" s="105"/>
      <c r="O14" s="105"/>
    </row>
    <row r="15" spans="1:15" s="62" customFormat="1" ht="16.899999999999999" customHeight="1" x14ac:dyDescent="0.2">
      <c r="A15" s="95"/>
      <c r="B15" s="162"/>
      <c r="C15" s="162"/>
      <c r="D15" s="162"/>
      <c r="E15" s="162"/>
      <c r="F15" s="162"/>
      <c r="G15" s="162"/>
      <c r="H15" s="162"/>
      <c r="I15" s="162"/>
      <c r="J15" s="162"/>
    </row>
    <row r="16" spans="1:15" s="62" customFormat="1" ht="16.899999999999999" customHeight="1" x14ac:dyDescent="0.2">
      <c r="A16" s="95"/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1" s="62" customFormat="1" ht="13.9" customHeight="1" x14ac:dyDescent="0.2"/>
    <row r="18" spans="1:11" s="62" customFormat="1" ht="13.9" customHeight="1" x14ac:dyDescent="0.15">
      <c r="A18" s="61" t="s">
        <v>1</v>
      </c>
      <c r="B18" s="59"/>
      <c r="C18" s="59"/>
      <c r="D18" s="59"/>
      <c r="E18" s="59"/>
      <c r="F18" s="59"/>
      <c r="G18" s="59"/>
      <c r="H18" s="59"/>
      <c r="I18" s="59"/>
      <c r="J18" s="59"/>
    </row>
    <row r="19" spans="1:11" s="62" customFormat="1" ht="13.9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</row>
    <row r="20" spans="1:11" s="62" customFormat="1" ht="13.9" customHeight="1" x14ac:dyDescent="0.2">
      <c r="A20" s="179" t="s">
        <v>91</v>
      </c>
      <c r="B20" s="182" t="s">
        <v>54</v>
      </c>
      <c r="C20" s="182"/>
      <c r="D20" s="182"/>
      <c r="E20" s="182"/>
      <c r="F20" s="182"/>
      <c r="G20" s="182"/>
      <c r="H20" s="182"/>
      <c r="I20" s="182"/>
      <c r="J20" s="186" t="s">
        <v>16</v>
      </c>
      <c r="K20" s="186"/>
    </row>
    <row r="21" spans="1:11" s="62" customFormat="1" ht="41.25" customHeight="1" x14ac:dyDescent="0.2">
      <c r="A21" s="180"/>
      <c r="B21" s="187" t="s">
        <v>44</v>
      </c>
      <c r="C21" s="187"/>
      <c r="D21" s="187" t="s">
        <v>55</v>
      </c>
      <c r="E21" s="187"/>
      <c r="F21" s="188" t="s">
        <v>56</v>
      </c>
      <c r="G21" s="188"/>
      <c r="H21" s="189" t="s">
        <v>62</v>
      </c>
      <c r="I21" s="189"/>
      <c r="J21" s="187"/>
      <c r="K21" s="187"/>
    </row>
    <row r="22" spans="1:11" s="62" customFormat="1" ht="13.9" customHeight="1" x14ac:dyDescent="0.2">
      <c r="A22" s="181"/>
      <c r="B22" s="157" t="s">
        <v>59</v>
      </c>
      <c r="C22" s="157" t="s">
        <v>60</v>
      </c>
      <c r="D22" s="157" t="s">
        <v>59</v>
      </c>
      <c r="E22" s="157" t="s">
        <v>60</v>
      </c>
      <c r="F22" s="157" t="s">
        <v>59</v>
      </c>
      <c r="G22" s="157" t="s">
        <v>60</v>
      </c>
      <c r="H22" s="157" t="s">
        <v>59</v>
      </c>
      <c r="I22" s="157" t="s">
        <v>60</v>
      </c>
      <c r="J22" s="157" t="s">
        <v>59</v>
      </c>
      <c r="K22" s="157" t="s">
        <v>60</v>
      </c>
    </row>
    <row r="23" spans="1:11" s="62" customFormat="1" ht="13.9" customHeight="1" x14ac:dyDescent="0.2">
      <c r="A23" s="64" t="s">
        <v>92</v>
      </c>
      <c r="B23" s="131">
        <v>69623</v>
      </c>
      <c r="C23" s="131">
        <v>36861</v>
      </c>
      <c r="D23" s="131">
        <v>7424</v>
      </c>
      <c r="E23" s="131">
        <v>4147</v>
      </c>
      <c r="F23" s="146">
        <v>1750</v>
      </c>
      <c r="G23" s="146">
        <v>970</v>
      </c>
      <c r="H23" s="146">
        <v>5674</v>
      </c>
      <c r="I23" s="146">
        <v>3177</v>
      </c>
      <c r="J23" s="131">
        <f t="shared" ref="J23:K28" si="3">B23+D23</f>
        <v>77047</v>
      </c>
      <c r="K23" s="137">
        <f t="shared" si="3"/>
        <v>41008</v>
      </c>
    </row>
    <row r="24" spans="1:11" s="62" customFormat="1" ht="13.9" customHeight="1" x14ac:dyDescent="0.2">
      <c r="A24" s="64" t="s">
        <v>93</v>
      </c>
      <c r="B24" s="131">
        <v>75733</v>
      </c>
      <c r="C24" s="131">
        <v>41192</v>
      </c>
      <c r="D24" s="131">
        <v>3854</v>
      </c>
      <c r="E24" s="131">
        <v>1659</v>
      </c>
      <c r="F24" s="146">
        <v>688</v>
      </c>
      <c r="G24" s="146">
        <v>213</v>
      </c>
      <c r="H24" s="146">
        <v>3166</v>
      </c>
      <c r="I24" s="146">
        <v>1446</v>
      </c>
      <c r="J24" s="131">
        <f t="shared" si="3"/>
        <v>79587</v>
      </c>
      <c r="K24" s="137">
        <f t="shared" si="3"/>
        <v>42851</v>
      </c>
    </row>
    <row r="25" spans="1:11" s="62" customFormat="1" ht="13.9" customHeight="1" x14ac:dyDescent="0.2">
      <c r="A25" s="64" t="s">
        <v>94</v>
      </c>
      <c r="B25" s="131">
        <v>2093</v>
      </c>
      <c r="C25" s="131">
        <v>936</v>
      </c>
      <c r="D25" s="131">
        <v>184</v>
      </c>
      <c r="E25" s="131">
        <v>87</v>
      </c>
      <c r="F25" s="146">
        <v>21</v>
      </c>
      <c r="G25" s="146">
        <v>3</v>
      </c>
      <c r="H25" s="146">
        <v>163</v>
      </c>
      <c r="I25" s="146">
        <v>84</v>
      </c>
      <c r="J25" s="131">
        <f t="shared" si="3"/>
        <v>2277</v>
      </c>
      <c r="K25" s="137">
        <f t="shared" si="3"/>
        <v>1023</v>
      </c>
    </row>
    <row r="26" spans="1:11" s="62" customFormat="1" ht="13.9" customHeight="1" x14ac:dyDescent="0.2">
      <c r="A26" s="64" t="s">
        <v>95</v>
      </c>
      <c r="B26" s="131">
        <v>6288</v>
      </c>
      <c r="C26" s="131">
        <v>2701</v>
      </c>
      <c r="D26" s="131">
        <v>413</v>
      </c>
      <c r="E26" s="131">
        <v>179</v>
      </c>
      <c r="F26" s="146">
        <v>28</v>
      </c>
      <c r="G26" s="146">
        <v>11</v>
      </c>
      <c r="H26" s="146">
        <v>385</v>
      </c>
      <c r="I26" s="146">
        <v>168</v>
      </c>
      <c r="J26" s="131">
        <f t="shared" si="3"/>
        <v>6701</v>
      </c>
      <c r="K26" s="137">
        <f t="shared" si="3"/>
        <v>2880</v>
      </c>
    </row>
    <row r="27" spans="1:11" s="62" customFormat="1" ht="13.9" customHeight="1" x14ac:dyDescent="0.2">
      <c r="A27" s="64" t="s">
        <v>96</v>
      </c>
      <c r="B27" s="131">
        <v>8419</v>
      </c>
      <c r="C27" s="131">
        <v>2939</v>
      </c>
      <c r="D27" s="131">
        <v>537</v>
      </c>
      <c r="E27" s="131">
        <v>206</v>
      </c>
      <c r="F27" s="146">
        <v>37</v>
      </c>
      <c r="G27" s="146">
        <v>18</v>
      </c>
      <c r="H27" s="146">
        <v>500</v>
      </c>
      <c r="I27" s="146">
        <v>188</v>
      </c>
      <c r="J27" s="131">
        <f t="shared" si="3"/>
        <v>8956</v>
      </c>
      <c r="K27" s="137">
        <f t="shared" si="3"/>
        <v>3145</v>
      </c>
    </row>
    <row r="28" spans="1:11" s="62" customFormat="1" ht="13.9" customHeight="1" x14ac:dyDescent="0.2">
      <c r="A28" s="64" t="s">
        <v>97</v>
      </c>
      <c r="B28" s="131">
        <v>3612</v>
      </c>
      <c r="C28" s="131">
        <v>1211</v>
      </c>
      <c r="D28" s="131">
        <v>134</v>
      </c>
      <c r="E28" s="131">
        <v>25</v>
      </c>
      <c r="F28" s="146">
        <v>13</v>
      </c>
      <c r="G28" s="146" t="s">
        <v>85</v>
      </c>
      <c r="H28" s="146">
        <v>121</v>
      </c>
      <c r="I28" s="146">
        <v>25</v>
      </c>
      <c r="J28" s="131">
        <f t="shared" si="3"/>
        <v>3746</v>
      </c>
      <c r="K28" s="137">
        <f t="shared" si="3"/>
        <v>1236</v>
      </c>
    </row>
    <row r="29" spans="1:11" s="62" customFormat="1" ht="13.9" customHeight="1" x14ac:dyDescent="0.2">
      <c r="A29" s="66" t="s">
        <v>16</v>
      </c>
      <c r="B29" s="133">
        <f t="shared" ref="B29:K29" si="4">SUM(B23:B28)</f>
        <v>165768</v>
      </c>
      <c r="C29" s="133">
        <f t="shared" si="4"/>
        <v>85840</v>
      </c>
      <c r="D29" s="133">
        <f t="shared" si="4"/>
        <v>12546</v>
      </c>
      <c r="E29" s="133">
        <f t="shared" si="4"/>
        <v>6303</v>
      </c>
      <c r="F29" s="133">
        <f t="shared" si="4"/>
        <v>2537</v>
      </c>
      <c r="G29" s="133">
        <f t="shared" si="4"/>
        <v>1215</v>
      </c>
      <c r="H29" s="133">
        <f t="shared" si="4"/>
        <v>10009</v>
      </c>
      <c r="I29" s="133">
        <f t="shared" si="4"/>
        <v>5088</v>
      </c>
      <c r="J29" s="133">
        <f t="shared" si="4"/>
        <v>178314</v>
      </c>
      <c r="K29" s="133">
        <f t="shared" si="4"/>
        <v>92143</v>
      </c>
    </row>
    <row r="30" spans="1:11" s="2" customFormat="1" ht="12.75" x14ac:dyDescent="0.2"/>
    <row r="31" spans="1:11" s="2" customFormat="1" ht="12.75" x14ac:dyDescent="0.2">
      <c r="A31" s="68" t="s">
        <v>13</v>
      </c>
      <c r="D31" s="69"/>
    </row>
    <row r="32" spans="1:11" s="62" customFormat="1" ht="13.9" customHeight="1" x14ac:dyDescent="0.2"/>
    <row r="33" s="62" customFormat="1" ht="13.9" customHeight="1" x14ac:dyDescent="0.2"/>
    <row r="34" s="62" customFormat="1" ht="13.9" customHeight="1" x14ac:dyDescent="0.2"/>
    <row r="35" s="62" customFormat="1" ht="13.9" customHeight="1" x14ac:dyDescent="0.2"/>
    <row r="36" s="62" customFormat="1" ht="13.9" customHeight="1" x14ac:dyDescent="0.2"/>
    <row r="37" s="62" customFormat="1" ht="13.9" customHeight="1" x14ac:dyDescent="0.2"/>
    <row r="38" s="62" customFormat="1" ht="13.9" customHeight="1" x14ac:dyDescent="0.2"/>
    <row r="39" s="62" customFormat="1" ht="13.9" customHeight="1" x14ac:dyDescent="0.2"/>
    <row r="40" s="62" customFormat="1" ht="13.9" customHeight="1" x14ac:dyDescent="0.2"/>
    <row r="41" s="62" customFormat="1" ht="13.9" customHeight="1" x14ac:dyDescent="0.2"/>
    <row r="42" s="62" customFormat="1" ht="13.9" customHeight="1" x14ac:dyDescent="0.2"/>
    <row r="43" s="62" customFormat="1" ht="13.9" customHeight="1" x14ac:dyDescent="0.2"/>
    <row r="44" s="62" customFormat="1" ht="13.9" customHeight="1" x14ac:dyDescent="0.2"/>
    <row r="45" s="62" customFormat="1" ht="13.9" customHeight="1" x14ac:dyDescent="0.2"/>
    <row r="46" s="62" customFormat="1" ht="13.9" customHeight="1" x14ac:dyDescent="0.2"/>
    <row r="47" s="62" customFormat="1" ht="13.9" customHeight="1" x14ac:dyDescent="0.2"/>
    <row r="48" s="62" customFormat="1" ht="13.9" customHeight="1" x14ac:dyDescent="0.2"/>
    <row r="49" s="62" customFormat="1" ht="13.9" customHeight="1" x14ac:dyDescent="0.2"/>
    <row r="50" s="62" customFormat="1" ht="13.9" customHeight="1" x14ac:dyDescent="0.2"/>
    <row r="51" s="62" customFormat="1" ht="13.9" customHeight="1" x14ac:dyDescent="0.2"/>
    <row r="52" s="62" customFormat="1" ht="13.9" customHeight="1" x14ac:dyDescent="0.2"/>
    <row r="53" s="62" customFormat="1" ht="13.9" customHeight="1" x14ac:dyDescent="0.2"/>
    <row r="54" s="62" customFormat="1" ht="13.9" customHeight="1" x14ac:dyDescent="0.2"/>
    <row r="55" s="62" customFormat="1" ht="13.9" customHeight="1" x14ac:dyDescent="0.2"/>
    <row r="56" s="62" customFormat="1" ht="13.9" customHeight="1" x14ac:dyDescent="0.2"/>
    <row r="57" s="62" customFormat="1" ht="13.9" customHeight="1" x14ac:dyDescent="0.2"/>
    <row r="58" s="62" customFormat="1" ht="13.9" customHeight="1" x14ac:dyDescent="0.2"/>
    <row r="59" s="62" customFormat="1" ht="13.9" customHeight="1" x14ac:dyDescent="0.2"/>
    <row r="60" s="62" customFormat="1" ht="13.9" customHeight="1" x14ac:dyDescent="0.2"/>
    <row r="61" s="62" customFormat="1" ht="13.9" customHeight="1" x14ac:dyDescent="0.2"/>
    <row r="62" s="62" customFormat="1" ht="13.9" customHeight="1" x14ac:dyDescent="0.2"/>
    <row r="63" s="62" customFormat="1" ht="13.9" customHeight="1" x14ac:dyDescent="0.2"/>
    <row r="64" s="62" customFormat="1" ht="13.9" customHeight="1" x14ac:dyDescent="0.2"/>
    <row r="65" s="62" customFormat="1" ht="13.9" customHeight="1" x14ac:dyDescent="0.2"/>
    <row r="66" s="62" customFormat="1" ht="13.9" customHeight="1" x14ac:dyDescent="0.2"/>
    <row r="67" s="62" customFormat="1" ht="13.9" customHeight="1" x14ac:dyDescent="0.2"/>
    <row r="68" s="62" customFormat="1" ht="13.9" customHeight="1" x14ac:dyDescent="0.2"/>
    <row r="69" s="62" customFormat="1" ht="13.9" customHeight="1" x14ac:dyDescent="0.2"/>
    <row r="70" s="62" customFormat="1" ht="13.9" customHeight="1" x14ac:dyDescent="0.2"/>
    <row r="71" s="62" customFormat="1" ht="13.9" customHeight="1" x14ac:dyDescent="0.2"/>
    <row r="72" s="62" customFormat="1" ht="13.9" customHeight="1" x14ac:dyDescent="0.2"/>
    <row r="73" s="62" customFormat="1" ht="13.9" customHeight="1" x14ac:dyDescent="0.2"/>
    <row r="74" s="62" customFormat="1" ht="13.9" customHeight="1" x14ac:dyDescent="0.2"/>
    <row r="75" s="62" customFormat="1" ht="13.9" customHeight="1" x14ac:dyDescent="0.2"/>
    <row r="76" s="62" customFormat="1" ht="13.9" customHeight="1" x14ac:dyDescent="0.2"/>
  </sheetData>
  <mergeCells count="16">
    <mergeCell ref="A1:M1"/>
    <mergeCell ref="A20:A22"/>
    <mergeCell ref="B20:I20"/>
    <mergeCell ref="J20:K21"/>
    <mergeCell ref="B21:C21"/>
    <mergeCell ref="D21:E21"/>
    <mergeCell ref="F21:G21"/>
    <mergeCell ref="H21:I21"/>
    <mergeCell ref="A5:A7"/>
    <mergeCell ref="B5:K5"/>
    <mergeCell ref="L5:M6"/>
    <mergeCell ref="B6:C6"/>
    <mergeCell ref="D6:E6"/>
    <mergeCell ref="F6:G6"/>
    <mergeCell ref="H6:I6"/>
    <mergeCell ref="J6:K6"/>
  </mergeCells>
  <pageMargins left="0.38" right="0.26" top="0.52" bottom="1" header="0.44" footer="0.5"/>
  <pageSetup paperSize="9" scale="8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workbookViewId="0"/>
  </sheetViews>
  <sheetFormatPr defaultColWidth="8.85546875" defaultRowHeight="10.5" x14ac:dyDescent="0.15"/>
  <cols>
    <col min="1" max="1" width="60.7109375" style="59" customWidth="1"/>
    <col min="2" max="2" width="28.140625" style="59" customWidth="1"/>
    <col min="3" max="3" width="11.7109375" style="59" customWidth="1"/>
    <col min="4" max="4" width="11.7109375" style="59" bestFit="1" customWidth="1"/>
    <col min="5" max="5" width="11.7109375" style="59" customWidth="1"/>
    <col min="6" max="6" width="11.7109375" style="59" bestFit="1" customWidth="1"/>
    <col min="7" max="7" width="11.7109375" style="59" customWidth="1"/>
    <col min="8" max="8" width="11.7109375" style="59" bestFit="1" customWidth="1"/>
    <col min="9" max="9" width="11.7109375" style="59" customWidth="1"/>
    <col min="10" max="10" width="11.7109375" style="59" bestFit="1" customWidth="1"/>
    <col min="11" max="11" width="11.7109375" style="59" customWidth="1"/>
    <col min="12" max="12" width="10.140625" style="59" bestFit="1" customWidth="1"/>
    <col min="13" max="13" width="10.140625" style="59" customWidth="1"/>
    <col min="14" max="256" width="8.85546875" style="59"/>
    <col min="257" max="257" width="60.7109375" style="59" customWidth="1"/>
    <col min="258" max="258" width="28.140625" style="59" customWidth="1"/>
    <col min="259" max="259" width="11.7109375" style="59" customWidth="1"/>
    <col min="260" max="260" width="11.7109375" style="59" bestFit="1" customWidth="1"/>
    <col min="261" max="261" width="11.7109375" style="59" customWidth="1"/>
    <col min="262" max="262" width="11.7109375" style="59" bestFit="1" customWidth="1"/>
    <col min="263" max="263" width="11.7109375" style="59" customWidth="1"/>
    <col min="264" max="264" width="11.7109375" style="59" bestFit="1" customWidth="1"/>
    <col min="265" max="265" width="11.7109375" style="59" customWidth="1"/>
    <col min="266" max="266" width="11.7109375" style="59" bestFit="1" customWidth="1"/>
    <col min="267" max="267" width="11.7109375" style="59" customWidth="1"/>
    <col min="268" max="268" width="10.140625" style="59" bestFit="1" customWidth="1"/>
    <col min="269" max="269" width="10.140625" style="59" customWidth="1"/>
    <col min="270" max="512" width="8.85546875" style="59"/>
    <col min="513" max="513" width="60.7109375" style="59" customWidth="1"/>
    <col min="514" max="514" width="28.140625" style="59" customWidth="1"/>
    <col min="515" max="515" width="11.7109375" style="59" customWidth="1"/>
    <col min="516" max="516" width="11.7109375" style="59" bestFit="1" customWidth="1"/>
    <col min="517" max="517" width="11.7109375" style="59" customWidth="1"/>
    <col min="518" max="518" width="11.7109375" style="59" bestFit="1" customWidth="1"/>
    <col min="519" max="519" width="11.7109375" style="59" customWidth="1"/>
    <col min="520" max="520" width="11.7109375" style="59" bestFit="1" customWidth="1"/>
    <col min="521" max="521" width="11.7109375" style="59" customWidth="1"/>
    <col min="522" max="522" width="11.7109375" style="59" bestFit="1" customWidth="1"/>
    <col min="523" max="523" width="11.7109375" style="59" customWidth="1"/>
    <col min="524" max="524" width="10.140625" style="59" bestFit="1" customWidth="1"/>
    <col min="525" max="525" width="10.140625" style="59" customWidth="1"/>
    <col min="526" max="768" width="8.85546875" style="59"/>
    <col min="769" max="769" width="60.7109375" style="59" customWidth="1"/>
    <col min="770" max="770" width="28.140625" style="59" customWidth="1"/>
    <col min="771" max="771" width="11.7109375" style="59" customWidth="1"/>
    <col min="772" max="772" width="11.7109375" style="59" bestFit="1" customWidth="1"/>
    <col min="773" max="773" width="11.7109375" style="59" customWidth="1"/>
    <col min="774" max="774" width="11.7109375" style="59" bestFit="1" customWidth="1"/>
    <col min="775" max="775" width="11.7109375" style="59" customWidth="1"/>
    <col min="776" max="776" width="11.7109375" style="59" bestFit="1" customWidth="1"/>
    <col min="777" max="777" width="11.7109375" style="59" customWidth="1"/>
    <col min="778" max="778" width="11.7109375" style="59" bestFit="1" customWidth="1"/>
    <col min="779" max="779" width="11.7109375" style="59" customWidth="1"/>
    <col min="780" max="780" width="10.140625" style="59" bestFit="1" customWidth="1"/>
    <col min="781" max="781" width="10.140625" style="59" customWidth="1"/>
    <col min="782" max="1024" width="8.85546875" style="59"/>
    <col min="1025" max="1025" width="60.7109375" style="59" customWidth="1"/>
    <col min="1026" max="1026" width="28.140625" style="59" customWidth="1"/>
    <col min="1027" max="1027" width="11.7109375" style="59" customWidth="1"/>
    <col min="1028" max="1028" width="11.7109375" style="59" bestFit="1" customWidth="1"/>
    <col min="1029" max="1029" width="11.7109375" style="59" customWidth="1"/>
    <col min="1030" max="1030" width="11.7109375" style="59" bestFit="1" customWidth="1"/>
    <col min="1031" max="1031" width="11.7109375" style="59" customWidth="1"/>
    <col min="1032" max="1032" width="11.7109375" style="59" bestFit="1" customWidth="1"/>
    <col min="1033" max="1033" width="11.7109375" style="59" customWidth="1"/>
    <col min="1034" max="1034" width="11.7109375" style="59" bestFit="1" customWidth="1"/>
    <col min="1035" max="1035" width="11.7109375" style="59" customWidth="1"/>
    <col min="1036" max="1036" width="10.140625" style="59" bestFit="1" customWidth="1"/>
    <col min="1037" max="1037" width="10.140625" style="59" customWidth="1"/>
    <col min="1038" max="1280" width="8.85546875" style="59"/>
    <col min="1281" max="1281" width="60.7109375" style="59" customWidth="1"/>
    <col min="1282" max="1282" width="28.140625" style="59" customWidth="1"/>
    <col min="1283" max="1283" width="11.7109375" style="59" customWidth="1"/>
    <col min="1284" max="1284" width="11.7109375" style="59" bestFit="1" customWidth="1"/>
    <col min="1285" max="1285" width="11.7109375" style="59" customWidth="1"/>
    <col min="1286" max="1286" width="11.7109375" style="59" bestFit="1" customWidth="1"/>
    <col min="1287" max="1287" width="11.7109375" style="59" customWidth="1"/>
    <col min="1288" max="1288" width="11.7109375" style="59" bestFit="1" customWidth="1"/>
    <col min="1289" max="1289" width="11.7109375" style="59" customWidth="1"/>
    <col min="1290" max="1290" width="11.7109375" style="59" bestFit="1" customWidth="1"/>
    <col min="1291" max="1291" width="11.7109375" style="59" customWidth="1"/>
    <col min="1292" max="1292" width="10.140625" style="59" bestFit="1" customWidth="1"/>
    <col min="1293" max="1293" width="10.140625" style="59" customWidth="1"/>
    <col min="1294" max="1536" width="8.85546875" style="59"/>
    <col min="1537" max="1537" width="60.7109375" style="59" customWidth="1"/>
    <col min="1538" max="1538" width="28.140625" style="59" customWidth="1"/>
    <col min="1539" max="1539" width="11.7109375" style="59" customWidth="1"/>
    <col min="1540" max="1540" width="11.7109375" style="59" bestFit="1" customWidth="1"/>
    <col min="1541" max="1541" width="11.7109375" style="59" customWidth="1"/>
    <col min="1542" max="1542" width="11.7109375" style="59" bestFit="1" customWidth="1"/>
    <col min="1543" max="1543" width="11.7109375" style="59" customWidth="1"/>
    <col min="1544" max="1544" width="11.7109375" style="59" bestFit="1" customWidth="1"/>
    <col min="1545" max="1545" width="11.7109375" style="59" customWidth="1"/>
    <col min="1546" max="1546" width="11.7109375" style="59" bestFit="1" customWidth="1"/>
    <col min="1547" max="1547" width="11.7109375" style="59" customWidth="1"/>
    <col min="1548" max="1548" width="10.140625" style="59" bestFit="1" customWidth="1"/>
    <col min="1549" max="1549" width="10.140625" style="59" customWidth="1"/>
    <col min="1550" max="1792" width="8.85546875" style="59"/>
    <col min="1793" max="1793" width="60.7109375" style="59" customWidth="1"/>
    <col min="1794" max="1794" width="28.140625" style="59" customWidth="1"/>
    <col min="1795" max="1795" width="11.7109375" style="59" customWidth="1"/>
    <col min="1796" max="1796" width="11.7109375" style="59" bestFit="1" customWidth="1"/>
    <col min="1797" max="1797" width="11.7109375" style="59" customWidth="1"/>
    <col min="1798" max="1798" width="11.7109375" style="59" bestFit="1" customWidth="1"/>
    <col min="1799" max="1799" width="11.7109375" style="59" customWidth="1"/>
    <col min="1800" max="1800" width="11.7109375" style="59" bestFit="1" customWidth="1"/>
    <col min="1801" max="1801" width="11.7109375" style="59" customWidth="1"/>
    <col min="1802" max="1802" width="11.7109375" style="59" bestFit="1" customWidth="1"/>
    <col min="1803" max="1803" width="11.7109375" style="59" customWidth="1"/>
    <col min="1804" max="1804" width="10.140625" style="59" bestFit="1" customWidth="1"/>
    <col min="1805" max="1805" width="10.140625" style="59" customWidth="1"/>
    <col min="1806" max="2048" width="8.85546875" style="59"/>
    <col min="2049" max="2049" width="60.7109375" style="59" customWidth="1"/>
    <col min="2050" max="2050" width="28.140625" style="59" customWidth="1"/>
    <col min="2051" max="2051" width="11.7109375" style="59" customWidth="1"/>
    <col min="2052" max="2052" width="11.7109375" style="59" bestFit="1" customWidth="1"/>
    <col min="2053" max="2053" width="11.7109375" style="59" customWidth="1"/>
    <col min="2054" max="2054" width="11.7109375" style="59" bestFit="1" customWidth="1"/>
    <col min="2055" max="2055" width="11.7109375" style="59" customWidth="1"/>
    <col min="2056" max="2056" width="11.7109375" style="59" bestFit="1" customWidth="1"/>
    <col min="2057" max="2057" width="11.7109375" style="59" customWidth="1"/>
    <col min="2058" max="2058" width="11.7109375" style="59" bestFit="1" customWidth="1"/>
    <col min="2059" max="2059" width="11.7109375" style="59" customWidth="1"/>
    <col min="2060" max="2060" width="10.140625" style="59" bestFit="1" customWidth="1"/>
    <col min="2061" max="2061" width="10.140625" style="59" customWidth="1"/>
    <col min="2062" max="2304" width="8.85546875" style="59"/>
    <col min="2305" max="2305" width="60.7109375" style="59" customWidth="1"/>
    <col min="2306" max="2306" width="28.140625" style="59" customWidth="1"/>
    <col min="2307" max="2307" width="11.7109375" style="59" customWidth="1"/>
    <col min="2308" max="2308" width="11.7109375" style="59" bestFit="1" customWidth="1"/>
    <col min="2309" max="2309" width="11.7109375" style="59" customWidth="1"/>
    <col min="2310" max="2310" width="11.7109375" style="59" bestFit="1" customWidth="1"/>
    <col min="2311" max="2311" width="11.7109375" style="59" customWidth="1"/>
    <col min="2312" max="2312" width="11.7109375" style="59" bestFit="1" customWidth="1"/>
    <col min="2313" max="2313" width="11.7109375" style="59" customWidth="1"/>
    <col min="2314" max="2314" width="11.7109375" style="59" bestFit="1" customWidth="1"/>
    <col min="2315" max="2315" width="11.7109375" style="59" customWidth="1"/>
    <col min="2316" max="2316" width="10.140625" style="59" bestFit="1" customWidth="1"/>
    <col min="2317" max="2317" width="10.140625" style="59" customWidth="1"/>
    <col min="2318" max="2560" width="8.85546875" style="59"/>
    <col min="2561" max="2561" width="60.7109375" style="59" customWidth="1"/>
    <col min="2562" max="2562" width="28.140625" style="59" customWidth="1"/>
    <col min="2563" max="2563" width="11.7109375" style="59" customWidth="1"/>
    <col min="2564" max="2564" width="11.7109375" style="59" bestFit="1" customWidth="1"/>
    <col min="2565" max="2565" width="11.7109375" style="59" customWidth="1"/>
    <col min="2566" max="2566" width="11.7109375" style="59" bestFit="1" customWidth="1"/>
    <col min="2567" max="2567" width="11.7109375" style="59" customWidth="1"/>
    <col min="2568" max="2568" width="11.7109375" style="59" bestFit="1" customWidth="1"/>
    <col min="2569" max="2569" width="11.7109375" style="59" customWidth="1"/>
    <col min="2570" max="2570" width="11.7109375" style="59" bestFit="1" customWidth="1"/>
    <col min="2571" max="2571" width="11.7109375" style="59" customWidth="1"/>
    <col min="2572" max="2572" width="10.140625" style="59" bestFit="1" customWidth="1"/>
    <col min="2573" max="2573" width="10.140625" style="59" customWidth="1"/>
    <col min="2574" max="2816" width="8.85546875" style="59"/>
    <col min="2817" max="2817" width="60.7109375" style="59" customWidth="1"/>
    <col min="2818" max="2818" width="28.140625" style="59" customWidth="1"/>
    <col min="2819" max="2819" width="11.7109375" style="59" customWidth="1"/>
    <col min="2820" max="2820" width="11.7109375" style="59" bestFit="1" customWidth="1"/>
    <col min="2821" max="2821" width="11.7109375" style="59" customWidth="1"/>
    <col min="2822" max="2822" width="11.7109375" style="59" bestFit="1" customWidth="1"/>
    <col min="2823" max="2823" width="11.7109375" style="59" customWidth="1"/>
    <col min="2824" max="2824" width="11.7109375" style="59" bestFit="1" customWidth="1"/>
    <col min="2825" max="2825" width="11.7109375" style="59" customWidth="1"/>
    <col min="2826" max="2826" width="11.7109375" style="59" bestFit="1" customWidth="1"/>
    <col min="2827" max="2827" width="11.7109375" style="59" customWidth="1"/>
    <col min="2828" max="2828" width="10.140625" style="59" bestFit="1" customWidth="1"/>
    <col min="2829" max="2829" width="10.140625" style="59" customWidth="1"/>
    <col min="2830" max="3072" width="8.85546875" style="59"/>
    <col min="3073" max="3073" width="60.7109375" style="59" customWidth="1"/>
    <col min="3074" max="3074" width="28.140625" style="59" customWidth="1"/>
    <col min="3075" max="3075" width="11.7109375" style="59" customWidth="1"/>
    <col min="3076" max="3076" width="11.7109375" style="59" bestFit="1" customWidth="1"/>
    <col min="3077" max="3077" width="11.7109375" style="59" customWidth="1"/>
    <col min="3078" max="3078" width="11.7109375" style="59" bestFit="1" customWidth="1"/>
    <col min="3079" max="3079" width="11.7109375" style="59" customWidth="1"/>
    <col min="3080" max="3080" width="11.7109375" style="59" bestFit="1" customWidth="1"/>
    <col min="3081" max="3081" width="11.7109375" style="59" customWidth="1"/>
    <col min="3082" max="3082" width="11.7109375" style="59" bestFit="1" customWidth="1"/>
    <col min="3083" max="3083" width="11.7109375" style="59" customWidth="1"/>
    <col min="3084" max="3084" width="10.140625" style="59" bestFit="1" customWidth="1"/>
    <col min="3085" max="3085" width="10.140625" style="59" customWidth="1"/>
    <col min="3086" max="3328" width="8.85546875" style="59"/>
    <col min="3329" max="3329" width="60.7109375" style="59" customWidth="1"/>
    <col min="3330" max="3330" width="28.140625" style="59" customWidth="1"/>
    <col min="3331" max="3331" width="11.7109375" style="59" customWidth="1"/>
    <col min="3332" max="3332" width="11.7109375" style="59" bestFit="1" customWidth="1"/>
    <col min="3333" max="3333" width="11.7109375" style="59" customWidth="1"/>
    <col min="3334" max="3334" width="11.7109375" style="59" bestFit="1" customWidth="1"/>
    <col min="3335" max="3335" width="11.7109375" style="59" customWidth="1"/>
    <col min="3336" max="3336" width="11.7109375" style="59" bestFit="1" customWidth="1"/>
    <col min="3337" max="3337" width="11.7109375" style="59" customWidth="1"/>
    <col min="3338" max="3338" width="11.7109375" style="59" bestFit="1" customWidth="1"/>
    <col min="3339" max="3339" width="11.7109375" style="59" customWidth="1"/>
    <col min="3340" max="3340" width="10.140625" style="59" bestFit="1" customWidth="1"/>
    <col min="3341" max="3341" width="10.140625" style="59" customWidth="1"/>
    <col min="3342" max="3584" width="8.85546875" style="59"/>
    <col min="3585" max="3585" width="60.7109375" style="59" customWidth="1"/>
    <col min="3586" max="3586" width="28.140625" style="59" customWidth="1"/>
    <col min="3587" max="3587" width="11.7109375" style="59" customWidth="1"/>
    <col min="3588" max="3588" width="11.7109375" style="59" bestFit="1" customWidth="1"/>
    <col min="3589" max="3589" width="11.7109375" style="59" customWidth="1"/>
    <col min="3590" max="3590" width="11.7109375" style="59" bestFit="1" customWidth="1"/>
    <col min="3591" max="3591" width="11.7109375" style="59" customWidth="1"/>
    <col min="3592" max="3592" width="11.7109375" style="59" bestFit="1" customWidth="1"/>
    <col min="3593" max="3593" width="11.7109375" style="59" customWidth="1"/>
    <col min="3594" max="3594" width="11.7109375" style="59" bestFit="1" customWidth="1"/>
    <col min="3595" max="3595" width="11.7109375" style="59" customWidth="1"/>
    <col min="3596" max="3596" width="10.140625" style="59" bestFit="1" customWidth="1"/>
    <col min="3597" max="3597" width="10.140625" style="59" customWidth="1"/>
    <col min="3598" max="3840" width="8.85546875" style="59"/>
    <col min="3841" max="3841" width="60.7109375" style="59" customWidth="1"/>
    <col min="3842" max="3842" width="28.140625" style="59" customWidth="1"/>
    <col min="3843" max="3843" width="11.7109375" style="59" customWidth="1"/>
    <col min="3844" max="3844" width="11.7109375" style="59" bestFit="1" customWidth="1"/>
    <col min="3845" max="3845" width="11.7109375" style="59" customWidth="1"/>
    <col min="3846" max="3846" width="11.7109375" style="59" bestFit="1" customWidth="1"/>
    <col min="3847" max="3847" width="11.7109375" style="59" customWidth="1"/>
    <col min="3848" max="3848" width="11.7109375" style="59" bestFit="1" customWidth="1"/>
    <col min="3849" max="3849" width="11.7109375" style="59" customWidth="1"/>
    <col min="3850" max="3850" width="11.7109375" style="59" bestFit="1" customWidth="1"/>
    <col min="3851" max="3851" width="11.7109375" style="59" customWidth="1"/>
    <col min="3852" max="3852" width="10.140625" style="59" bestFit="1" customWidth="1"/>
    <col min="3853" max="3853" width="10.140625" style="59" customWidth="1"/>
    <col min="3854" max="4096" width="8.85546875" style="59"/>
    <col min="4097" max="4097" width="60.7109375" style="59" customWidth="1"/>
    <col min="4098" max="4098" width="28.140625" style="59" customWidth="1"/>
    <col min="4099" max="4099" width="11.7109375" style="59" customWidth="1"/>
    <col min="4100" max="4100" width="11.7109375" style="59" bestFit="1" customWidth="1"/>
    <col min="4101" max="4101" width="11.7109375" style="59" customWidth="1"/>
    <col min="4102" max="4102" width="11.7109375" style="59" bestFit="1" customWidth="1"/>
    <col min="4103" max="4103" width="11.7109375" style="59" customWidth="1"/>
    <col min="4104" max="4104" width="11.7109375" style="59" bestFit="1" customWidth="1"/>
    <col min="4105" max="4105" width="11.7109375" style="59" customWidth="1"/>
    <col min="4106" max="4106" width="11.7109375" style="59" bestFit="1" customWidth="1"/>
    <col min="4107" max="4107" width="11.7109375" style="59" customWidth="1"/>
    <col min="4108" max="4108" width="10.140625" style="59" bestFit="1" customWidth="1"/>
    <col min="4109" max="4109" width="10.140625" style="59" customWidth="1"/>
    <col min="4110" max="4352" width="8.85546875" style="59"/>
    <col min="4353" max="4353" width="60.7109375" style="59" customWidth="1"/>
    <col min="4354" max="4354" width="28.140625" style="59" customWidth="1"/>
    <col min="4355" max="4355" width="11.7109375" style="59" customWidth="1"/>
    <col min="4356" max="4356" width="11.7109375" style="59" bestFit="1" customWidth="1"/>
    <col min="4357" max="4357" width="11.7109375" style="59" customWidth="1"/>
    <col min="4358" max="4358" width="11.7109375" style="59" bestFit="1" customWidth="1"/>
    <col min="4359" max="4359" width="11.7109375" style="59" customWidth="1"/>
    <col min="4360" max="4360" width="11.7109375" style="59" bestFit="1" customWidth="1"/>
    <col min="4361" max="4361" width="11.7109375" style="59" customWidth="1"/>
    <col min="4362" max="4362" width="11.7109375" style="59" bestFit="1" customWidth="1"/>
    <col min="4363" max="4363" width="11.7109375" style="59" customWidth="1"/>
    <col min="4364" max="4364" width="10.140625" style="59" bestFit="1" customWidth="1"/>
    <col min="4365" max="4365" width="10.140625" style="59" customWidth="1"/>
    <col min="4366" max="4608" width="8.85546875" style="59"/>
    <col min="4609" max="4609" width="60.7109375" style="59" customWidth="1"/>
    <col min="4610" max="4610" width="28.140625" style="59" customWidth="1"/>
    <col min="4611" max="4611" width="11.7109375" style="59" customWidth="1"/>
    <col min="4612" max="4612" width="11.7109375" style="59" bestFit="1" customWidth="1"/>
    <col min="4613" max="4613" width="11.7109375" style="59" customWidth="1"/>
    <col min="4614" max="4614" width="11.7109375" style="59" bestFit="1" customWidth="1"/>
    <col min="4615" max="4615" width="11.7109375" style="59" customWidth="1"/>
    <col min="4616" max="4616" width="11.7109375" style="59" bestFit="1" customWidth="1"/>
    <col min="4617" max="4617" width="11.7109375" style="59" customWidth="1"/>
    <col min="4618" max="4618" width="11.7109375" style="59" bestFit="1" customWidth="1"/>
    <col min="4619" max="4619" width="11.7109375" style="59" customWidth="1"/>
    <col min="4620" max="4620" width="10.140625" style="59" bestFit="1" customWidth="1"/>
    <col min="4621" max="4621" width="10.140625" style="59" customWidth="1"/>
    <col min="4622" max="4864" width="8.85546875" style="59"/>
    <col min="4865" max="4865" width="60.7109375" style="59" customWidth="1"/>
    <col min="4866" max="4866" width="28.140625" style="59" customWidth="1"/>
    <col min="4867" max="4867" width="11.7109375" style="59" customWidth="1"/>
    <col min="4868" max="4868" width="11.7109375" style="59" bestFit="1" customWidth="1"/>
    <col min="4869" max="4869" width="11.7109375" style="59" customWidth="1"/>
    <col min="4870" max="4870" width="11.7109375" style="59" bestFit="1" customWidth="1"/>
    <col min="4871" max="4871" width="11.7109375" style="59" customWidth="1"/>
    <col min="4872" max="4872" width="11.7109375" style="59" bestFit="1" customWidth="1"/>
    <col min="4873" max="4873" width="11.7109375" style="59" customWidth="1"/>
    <col min="4874" max="4874" width="11.7109375" style="59" bestFit="1" customWidth="1"/>
    <col min="4875" max="4875" width="11.7109375" style="59" customWidth="1"/>
    <col min="4876" max="4876" width="10.140625" style="59" bestFit="1" customWidth="1"/>
    <col min="4877" max="4877" width="10.140625" style="59" customWidth="1"/>
    <col min="4878" max="5120" width="8.85546875" style="59"/>
    <col min="5121" max="5121" width="60.7109375" style="59" customWidth="1"/>
    <col min="5122" max="5122" width="28.140625" style="59" customWidth="1"/>
    <col min="5123" max="5123" width="11.7109375" style="59" customWidth="1"/>
    <col min="5124" max="5124" width="11.7109375" style="59" bestFit="1" customWidth="1"/>
    <col min="5125" max="5125" width="11.7109375" style="59" customWidth="1"/>
    <col min="5126" max="5126" width="11.7109375" style="59" bestFit="1" customWidth="1"/>
    <col min="5127" max="5127" width="11.7109375" style="59" customWidth="1"/>
    <col min="5128" max="5128" width="11.7109375" style="59" bestFit="1" customWidth="1"/>
    <col min="5129" max="5129" width="11.7109375" style="59" customWidth="1"/>
    <col min="5130" max="5130" width="11.7109375" style="59" bestFit="1" customWidth="1"/>
    <col min="5131" max="5131" width="11.7109375" style="59" customWidth="1"/>
    <col min="5132" max="5132" width="10.140625" style="59" bestFit="1" customWidth="1"/>
    <col min="5133" max="5133" width="10.140625" style="59" customWidth="1"/>
    <col min="5134" max="5376" width="8.85546875" style="59"/>
    <col min="5377" max="5377" width="60.7109375" style="59" customWidth="1"/>
    <col min="5378" max="5378" width="28.140625" style="59" customWidth="1"/>
    <col min="5379" max="5379" width="11.7109375" style="59" customWidth="1"/>
    <col min="5380" max="5380" width="11.7109375" style="59" bestFit="1" customWidth="1"/>
    <col min="5381" max="5381" width="11.7109375" style="59" customWidth="1"/>
    <col min="5382" max="5382" width="11.7109375" style="59" bestFit="1" customWidth="1"/>
    <col min="5383" max="5383" width="11.7109375" style="59" customWidth="1"/>
    <col min="5384" max="5384" width="11.7109375" style="59" bestFit="1" customWidth="1"/>
    <col min="5385" max="5385" width="11.7109375" style="59" customWidth="1"/>
    <col min="5386" max="5386" width="11.7109375" style="59" bestFit="1" customWidth="1"/>
    <col min="5387" max="5387" width="11.7109375" style="59" customWidth="1"/>
    <col min="5388" max="5388" width="10.140625" style="59" bestFit="1" customWidth="1"/>
    <col min="5389" max="5389" width="10.140625" style="59" customWidth="1"/>
    <col min="5390" max="5632" width="8.85546875" style="59"/>
    <col min="5633" max="5633" width="60.7109375" style="59" customWidth="1"/>
    <col min="5634" max="5634" width="28.140625" style="59" customWidth="1"/>
    <col min="5635" max="5635" width="11.7109375" style="59" customWidth="1"/>
    <col min="5636" max="5636" width="11.7109375" style="59" bestFit="1" customWidth="1"/>
    <col min="5637" max="5637" width="11.7109375" style="59" customWidth="1"/>
    <col min="5638" max="5638" width="11.7109375" style="59" bestFit="1" customWidth="1"/>
    <col min="5639" max="5639" width="11.7109375" style="59" customWidth="1"/>
    <col min="5640" max="5640" width="11.7109375" style="59" bestFit="1" customWidth="1"/>
    <col min="5641" max="5641" width="11.7109375" style="59" customWidth="1"/>
    <col min="5642" max="5642" width="11.7109375" style="59" bestFit="1" customWidth="1"/>
    <col min="5643" max="5643" width="11.7109375" style="59" customWidth="1"/>
    <col min="5644" max="5644" width="10.140625" style="59" bestFit="1" customWidth="1"/>
    <col min="5645" max="5645" width="10.140625" style="59" customWidth="1"/>
    <col min="5646" max="5888" width="8.85546875" style="59"/>
    <col min="5889" max="5889" width="60.7109375" style="59" customWidth="1"/>
    <col min="5890" max="5890" width="28.140625" style="59" customWidth="1"/>
    <col min="5891" max="5891" width="11.7109375" style="59" customWidth="1"/>
    <col min="5892" max="5892" width="11.7109375" style="59" bestFit="1" customWidth="1"/>
    <col min="5893" max="5893" width="11.7109375" style="59" customWidth="1"/>
    <col min="5894" max="5894" width="11.7109375" style="59" bestFit="1" customWidth="1"/>
    <col min="5895" max="5895" width="11.7109375" style="59" customWidth="1"/>
    <col min="5896" max="5896" width="11.7109375" style="59" bestFit="1" customWidth="1"/>
    <col min="5897" max="5897" width="11.7109375" style="59" customWidth="1"/>
    <col min="5898" max="5898" width="11.7109375" style="59" bestFit="1" customWidth="1"/>
    <col min="5899" max="5899" width="11.7109375" style="59" customWidth="1"/>
    <col min="5900" max="5900" width="10.140625" style="59" bestFit="1" customWidth="1"/>
    <col min="5901" max="5901" width="10.140625" style="59" customWidth="1"/>
    <col min="5902" max="6144" width="8.85546875" style="59"/>
    <col min="6145" max="6145" width="60.7109375" style="59" customWidth="1"/>
    <col min="6146" max="6146" width="28.140625" style="59" customWidth="1"/>
    <col min="6147" max="6147" width="11.7109375" style="59" customWidth="1"/>
    <col min="6148" max="6148" width="11.7109375" style="59" bestFit="1" customWidth="1"/>
    <col min="6149" max="6149" width="11.7109375" style="59" customWidth="1"/>
    <col min="6150" max="6150" width="11.7109375" style="59" bestFit="1" customWidth="1"/>
    <col min="6151" max="6151" width="11.7109375" style="59" customWidth="1"/>
    <col min="6152" max="6152" width="11.7109375" style="59" bestFit="1" customWidth="1"/>
    <col min="6153" max="6153" width="11.7109375" style="59" customWidth="1"/>
    <col min="6154" max="6154" width="11.7109375" style="59" bestFit="1" customWidth="1"/>
    <col min="6155" max="6155" width="11.7109375" style="59" customWidth="1"/>
    <col min="6156" max="6156" width="10.140625" style="59" bestFit="1" customWidth="1"/>
    <col min="6157" max="6157" width="10.140625" style="59" customWidth="1"/>
    <col min="6158" max="6400" width="8.85546875" style="59"/>
    <col min="6401" max="6401" width="60.7109375" style="59" customWidth="1"/>
    <col min="6402" max="6402" width="28.140625" style="59" customWidth="1"/>
    <col min="6403" max="6403" width="11.7109375" style="59" customWidth="1"/>
    <col min="6404" max="6404" width="11.7109375" style="59" bestFit="1" customWidth="1"/>
    <col min="6405" max="6405" width="11.7109375" style="59" customWidth="1"/>
    <col min="6406" max="6406" width="11.7109375" style="59" bestFit="1" customWidth="1"/>
    <col min="6407" max="6407" width="11.7109375" style="59" customWidth="1"/>
    <col min="6408" max="6408" width="11.7109375" style="59" bestFit="1" customWidth="1"/>
    <col min="6409" max="6409" width="11.7109375" style="59" customWidth="1"/>
    <col min="6410" max="6410" width="11.7109375" style="59" bestFit="1" customWidth="1"/>
    <col min="6411" max="6411" width="11.7109375" style="59" customWidth="1"/>
    <col min="6412" max="6412" width="10.140625" style="59" bestFit="1" customWidth="1"/>
    <col min="6413" max="6413" width="10.140625" style="59" customWidth="1"/>
    <col min="6414" max="6656" width="8.85546875" style="59"/>
    <col min="6657" max="6657" width="60.7109375" style="59" customWidth="1"/>
    <col min="6658" max="6658" width="28.140625" style="59" customWidth="1"/>
    <col min="6659" max="6659" width="11.7109375" style="59" customWidth="1"/>
    <col min="6660" max="6660" width="11.7109375" style="59" bestFit="1" customWidth="1"/>
    <col min="6661" max="6661" width="11.7109375" style="59" customWidth="1"/>
    <col min="6662" max="6662" width="11.7109375" style="59" bestFit="1" customWidth="1"/>
    <col min="6663" max="6663" width="11.7109375" style="59" customWidth="1"/>
    <col min="6664" max="6664" width="11.7109375" style="59" bestFit="1" customWidth="1"/>
    <col min="6665" max="6665" width="11.7109375" style="59" customWidth="1"/>
    <col min="6666" max="6666" width="11.7109375" style="59" bestFit="1" customWidth="1"/>
    <col min="6667" max="6667" width="11.7109375" style="59" customWidth="1"/>
    <col min="6668" max="6668" width="10.140625" style="59" bestFit="1" customWidth="1"/>
    <col min="6669" max="6669" width="10.140625" style="59" customWidth="1"/>
    <col min="6670" max="6912" width="8.85546875" style="59"/>
    <col min="6913" max="6913" width="60.7109375" style="59" customWidth="1"/>
    <col min="6914" max="6914" width="28.140625" style="59" customWidth="1"/>
    <col min="6915" max="6915" width="11.7109375" style="59" customWidth="1"/>
    <col min="6916" max="6916" width="11.7109375" style="59" bestFit="1" customWidth="1"/>
    <col min="6917" max="6917" width="11.7109375" style="59" customWidth="1"/>
    <col min="6918" max="6918" width="11.7109375" style="59" bestFit="1" customWidth="1"/>
    <col min="6919" max="6919" width="11.7109375" style="59" customWidth="1"/>
    <col min="6920" max="6920" width="11.7109375" style="59" bestFit="1" customWidth="1"/>
    <col min="6921" max="6921" width="11.7109375" style="59" customWidth="1"/>
    <col min="6922" max="6922" width="11.7109375" style="59" bestFit="1" customWidth="1"/>
    <col min="6923" max="6923" width="11.7109375" style="59" customWidth="1"/>
    <col min="6924" max="6924" width="10.140625" style="59" bestFit="1" customWidth="1"/>
    <col min="6925" max="6925" width="10.140625" style="59" customWidth="1"/>
    <col min="6926" max="7168" width="8.85546875" style="59"/>
    <col min="7169" max="7169" width="60.7109375" style="59" customWidth="1"/>
    <col min="7170" max="7170" width="28.140625" style="59" customWidth="1"/>
    <col min="7171" max="7171" width="11.7109375" style="59" customWidth="1"/>
    <col min="7172" max="7172" width="11.7109375" style="59" bestFit="1" customWidth="1"/>
    <col min="7173" max="7173" width="11.7109375" style="59" customWidth="1"/>
    <col min="7174" max="7174" width="11.7109375" style="59" bestFit="1" customWidth="1"/>
    <col min="7175" max="7175" width="11.7109375" style="59" customWidth="1"/>
    <col min="7176" max="7176" width="11.7109375" style="59" bestFit="1" customWidth="1"/>
    <col min="7177" max="7177" width="11.7109375" style="59" customWidth="1"/>
    <col min="7178" max="7178" width="11.7109375" style="59" bestFit="1" customWidth="1"/>
    <col min="7179" max="7179" width="11.7109375" style="59" customWidth="1"/>
    <col min="7180" max="7180" width="10.140625" style="59" bestFit="1" customWidth="1"/>
    <col min="7181" max="7181" width="10.140625" style="59" customWidth="1"/>
    <col min="7182" max="7424" width="8.85546875" style="59"/>
    <col min="7425" max="7425" width="60.7109375" style="59" customWidth="1"/>
    <col min="7426" max="7426" width="28.140625" style="59" customWidth="1"/>
    <col min="7427" max="7427" width="11.7109375" style="59" customWidth="1"/>
    <col min="7428" max="7428" width="11.7109375" style="59" bestFit="1" customWidth="1"/>
    <col min="7429" max="7429" width="11.7109375" style="59" customWidth="1"/>
    <col min="7430" max="7430" width="11.7109375" style="59" bestFit="1" customWidth="1"/>
    <col min="7431" max="7431" width="11.7109375" style="59" customWidth="1"/>
    <col min="7432" max="7432" width="11.7109375" style="59" bestFit="1" customWidth="1"/>
    <col min="7433" max="7433" width="11.7109375" style="59" customWidth="1"/>
    <col min="7434" max="7434" width="11.7109375" style="59" bestFit="1" customWidth="1"/>
    <col min="7435" max="7435" width="11.7109375" style="59" customWidth="1"/>
    <col min="7436" max="7436" width="10.140625" style="59" bestFit="1" customWidth="1"/>
    <col min="7437" max="7437" width="10.140625" style="59" customWidth="1"/>
    <col min="7438" max="7680" width="8.85546875" style="59"/>
    <col min="7681" max="7681" width="60.7109375" style="59" customWidth="1"/>
    <col min="7682" max="7682" width="28.140625" style="59" customWidth="1"/>
    <col min="7683" max="7683" width="11.7109375" style="59" customWidth="1"/>
    <col min="7684" max="7684" width="11.7109375" style="59" bestFit="1" customWidth="1"/>
    <col min="7685" max="7685" width="11.7109375" style="59" customWidth="1"/>
    <col min="7686" max="7686" width="11.7109375" style="59" bestFit="1" customWidth="1"/>
    <col min="7687" max="7687" width="11.7109375" style="59" customWidth="1"/>
    <col min="7688" max="7688" width="11.7109375" style="59" bestFit="1" customWidth="1"/>
    <col min="7689" max="7689" width="11.7109375" style="59" customWidth="1"/>
    <col min="7690" max="7690" width="11.7109375" style="59" bestFit="1" customWidth="1"/>
    <col min="7691" max="7691" width="11.7109375" style="59" customWidth="1"/>
    <col min="7692" max="7692" width="10.140625" style="59" bestFit="1" customWidth="1"/>
    <col min="7693" max="7693" width="10.140625" style="59" customWidth="1"/>
    <col min="7694" max="7936" width="8.85546875" style="59"/>
    <col min="7937" max="7937" width="60.7109375" style="59" customWidth="1"/>
    <col min="7938" max="7938" width="28.140625" style="59" customWidth="1"/>
    <col min="7939" max="7939" width="11.7109375" style="59" customWidth="1"/>
    <col min="7940" max="7940" width="11.7109375" style="59" bestFit="1" customWidth="1"/>
    <col min="7941" max="7941" width="11.7109375" style="59" customWidth="1"/>
    <col min="7942" max="7942" width="11.7109375" style="59" bestFit="1" customWidth="1"/>
    <col min="7943" max="7943" width="11.7109375" style="59" customWidth="1"/>
    <col min="7944" max="7944" width="11.7109375" style="59" bestFit="1" customWidth="1"/>
    <col min="7945" max="7945" width="11.7109375" style="59" customWidth="1"/>
    <col min="7946" max="7946" width="11.7109375" style="59" bestFit="1" customWidth="1"/>
    <col min="7947" max="7947" width="11.7109375" style="59" customWidth="1"/>
    <col min="7948" max="7948" width="10.140625" style="59" bestFit="1" customWidth="1"/>
    <col min="7949" max="7949" width="10.140625" style="59" customWidth="1"/>
    <col min="7950" max="8192" width="8.85546875" style="59"/>
    <col min="8193" max="8193" width="60.7109375" style="59" customWidth="1"/>
    <col min="8194" max="8194" width="28.140625" style="59" customWidth="1"/>
    <col min="8195" max="8195" width="11.7109375" style="59" customWidth="1"/>
    <col min="8196" max="8196" width="11.7109375" style="59" bestFit="1" customWidth="1"/>
    <col min="8197" max="8197" width="11.7109375" style="59" customWidth="1"/>
    <col min="8198" max="8198" width="11.7109375" style="59" bestFit="1" customWidth="1"/>
    <col min="8199" max="8199" width="11.7109375" style="59" customWidth="1"/>
    <col min="8200" max="8200" width="11.7109375" style="59" bestFit="1" customWidth="1"/>
    <col min="8201" max="8201" width="11.7109375" style="59" customWidth="1"/>
    <col min="8202" max="8202" width="11.7109375" style="59" bestFit="1" customWidth="1"/>
    <col min="8203" max="8203" width="11.7109375" style="59" customWidth="1"/>
    <col min="8204" max="8204" width="10.140625" style="59" bestFit="1" customWidth="1"/>
    <col min="8205" max="8205" width="10.140625" style="59" customWidth="1"/>
    <col min="8206" max="8448" width="8.85546875" style="59"/>
    <col min="8449" max="8449" width="60.7109375" style="59" customWidth="1"/>
    <col min="8450" max="8450" width="28.140625" style="59" customWidth="1"/>
    <col min="8451" max="8451" width="11.7109375" style="59" customWidth="1"/>
    <col min="8452" max="8452" width="11.7109375" style="59" bestFit="1" customWidth="1"/>
    <col min="8453" max="8453" width="11.7109375" style="59" customWidth="1"/>
    <col min="8454" max="8454" width="11.7109375" style="59" bestFit="1" customWidth="1"/>
    <col min="8455" max="8455" width="11.7109375" style="59" customWidth="1"/>
    <col min="8456" max="8456" width="11.7109375" style="59" bestFit="1" customWidth="1"/>
    <col min="8457" max="8457" width="11.7109375" style="59" customWidth="1"/>
    <col min="8458" max="8458" width="11.7109375" style="59" bestFit="1" customWidth="1"/>
    <col min="8459" max="8459" width="11.7109375" style="59" customWidth="1"/>
    <col min="8460" max="8460" width="10.140625" style="59" bestFit="1" customWidth="1"/>
    <col min="8461" max="8461" width="10.140625" style="59" customWidth="1"/>
    <col min="8462" max="8704" width="8.85546875" style="59"/>
    <col min="8705" max="8705" width="60.7109375" style="59" customWidth="1"/>
    <col min="8706" max="8706" width="28.140625" style="59" customWidth="1"/>
    <col min="8707" max="8707" width="11.7109375" style="59" customWidth="1"/>
    <col min="8708" max="8708" width="11.7109375" style="59" bestFit="1" customWidth="1"/>
    <col min="8709" max="8709" width="11.7109375" style="59" customWidth="1"/>
    <col min="8710" max="8710" width="11.7109375" style="59" bestFit="1" customWidth="1"/>
    <col min="8711" max="8711" width="11.7109375" style="59" customWidth="1"/>
    <col min="8712" max="8712" width="11.7109375" style="59" bestFit="1" customWidth="1"/>
    <col min="8713" max="8713" width="11.7109375" style="59" customWidth="1"/>
    <col min="8714" max="8714" width="11.7109375" style="59" bestFit="1" customWidth="1"/>
    <col min="8715" max="8715" width="11.7109375" style="59" customWidth="1"/>
    <col min="8716" max="8716" width="10.140625" style="59" bestFit="1" customWidth="1"/>
    <col min="8717" max="8717" width="10.140625" style="59" customWidth="1"/>
    <col min="8718" max="8960" width="8.85546875" style="59"/>
    <col min="8961" max="8961" width="60.7109375" style="59" customWidth="1"/>
    <col min="8962" max="8962" width="28.140625" style="59" customWidth="1"/>
    <col min="8963" max="8963" width="11.7109375" style="59" customWidth="1"/>
    <col min="8964" max="8964" width="11.7109375" style="59" bestFit="1" customWidth="1"/>
    <col min="8965" max="8965" width="11.7109375" style="59" customWidth="1"/>
    <col min="8966" max="8966" width="11.7109375" style="59" bestFit="1" customWidth="1"/>
    <col min="8967" max="8967" width="11.7109375" style="59" customWidth="1"/>
    <col min="8968" max="8968" width="11.7109375" style="59" bestFit="1" customWidth="1"/>
    <col min="8969" max="8969" width="11.7109375" style="59" customWidth="1"/>
    <col min="8970" max="8970" width="11.7109375" style="59" bestFit="1" customWidth="1"/>
    <col min="8971" max="8971" width="11.7109375" style="59" customWidth="1"/>
    <col min="8972" max="8972" width="10.140625" style="59" bestFit="1" customWidth="1"/>
    <col min="8973" max="8973" width="10.140625" style="59" customWidth="1"/>
    <col min="8974" max="9216" width="8.85546875" style="59"/>
    <col min="9217" max="9217" width="60.7109375" style="59" customWidth="1"/>
    <col min="9218" max="9218" width="28.140625" style="59" customWidth="1"/>
    <col min="9219" max="9219" width="11.7109375" style="59" customWidth="1"/>
    <col min="9220" max="9220" width="11.7109375" style="59" bestFit="1" customWidth="1"/>
    <col min="9221" max="9221" width="11.7109375" style="59" customWidth="1"/>
    <col min="9222" max="9222" width="11.7109375" style="59" bestFit="1" customWidth="1"/>
    <col min="9223" max="9223" width="11.7109375" style="59" customWidth="1"/>
    <col min="9224" max="9224" width="11.7109375" style="59" bestFit="1" customWidth="1"/>
    <col min="9225" max="9225" width="11.7109375" style="59" customWidth="1"/>
    <col min="9226" max="9226" width="11.7109375" style="59" bestFit="1" customWidth="1"/>
    <col min="9227" max="9227" width="11.7109375" style="59" customWidth="1"/>
    <col min="9228" max="9228" width="10.140625" style="59" bestFit="1" customWidth="1"/>
    <col min="9229" max="9229" width="10.140625" style="59" customWidth="1"/>
    <col min="9230" max="9472" width="8.85546875" style="59"/>
    <col min="9473" max="9473" width="60.7109375" style="59" customWidth="1"/>
    <col min="9474" max="9474" width="28.140625" style="59" customWidth="1"/>
    <col min="9475" max="9475" width="11.7109375" style="59" customWidth="1"/>
    <col min="9476" max="9476" width="11.7109375" style="59" bestFit="1" customWidth="1"/>
    <col min="9477" max="9477" width="11.7109375" style="59" customWidth="1"/>
    <col min="9478" max="9478" width="11.7109375" style="59" bestFit="1" customWidth="1"/>
    <col min="9479" max="9479" width="11.7109375" style="59" customWidth="1"/>
    <col min="9480" max="9480" width="11.7109375" style="59" bestFit="1" customWidth="1"/>
    <col min="9481" max="9481" width="11.7109375" style="59" customWidth="1"/>
    <col min="9482" max="9482" width="11.7109375" style="59" bestFit="1" customWidth="1"/>
    <col min="9483" max="9483" width="11.7109375" style="59" customWidth="1"/>
    <col min="9484" max="9484" width="10.140625" style="59" bestFit="1" customWidth="1"/>
    <col min="9485" max="9485" width="10.140625" style="59" customWidth="1"/>
    <col min="9486" max="9728" width="8.85546875" style="59"/>
    <col min="9729" max="9729" width="60.7109375" style="59" customWidth="1"/>
    <col min="9730" max="9730" width="28.140625" style="59" customWidth="1"/>
    <col min="9731" max="9731" width="11.7109375" style="59" customWidth="1"/>
    <col min="9732" max="9732" width="11.7109375" style="59" bestFit="1" customWidth="1"/>
    <col min="9733" max="9733" width="11.7109375" style="59" customWidth="1"/>
    <col min="9734" max="9734" width="11.7109375" style="59" bestFit="1" customWidth="1"/>
    <col min="9735" max="9735" width="11.7109375" style="59" customWidth="1"/>
    <col min="9736" max="9736" width="11.7109375" style="59" bestFit="1" customWidth="1"/>
    <col min="9737" max="9737" width="11.7109375" style="59" customWidth="1"/>
    <col min="9738" max="9738" width="11.7109375" style="59" bestFit="1" customWidth="1"/>
    <col min="9739" max="9739" width="11.7109375" style="59" customWidth="1"/>
    <col min="9740" max="9740" width="10.140625" style="59" bestFit="1" customWidth="1"/>
    <col min="9741" max="9741" width="10.140625" style="59" customWidth="1"/>
    <col min="9742" max="9984" width="8.85546875" style="59"/>
    <col min="9985" max="9985" width="60.7109375" style="59" customWidth="1"/>
    <col min="9986" max="9986" width="28.140625" style="59" customWidth="1"/>
    <col min="9987" max="9987" width="11.7109375" style="59" customWidth="1"/>
    <col min="9988" max="9988" width="11.7109375" style="59" bestFit="1" customWidth="1"/>
    <col min="9989" max="9989" width="11.7109375" style="59" customWidth="1"/>
    <col min="9990" max="9990" width="11.7109375" style="59" bestFit="1" customWidth="1"/>
    <col min="9991" max="9991" width="11.7109375" style="59" customWidth="1"/>
    <col min="9992" max="9992" width="11.7109375" style="59" bestFit="1" customWidth="1"/>
    <col min="9993" max="9993" width="11.7109375" style="59" customWidth="1"/>
    <col min="9994" max="9994" width="11.7109375" style="59" bestFit="1" customWidth="1"/>
    <col min="9995" max="9995" width="11.7109375" style="59" customWidth="1"/>
    <col min="9996" max="9996" width="10.140625" style="59" bestFit="1" customWidth="1"/>
    <col min="9997" max="9997" width="10.140625" style="59" customWidth="1"/>
    <col min="9998" max="10240" width="8.85546875" style="59"/>
    <col min="10241" max="10241" width="60.7109375" style="59" customWidth="1"/>
    <col min="10242" max="10242" width="28.140625" style="59" customWidth="1"/>
    <col min="10243" max="10243" width="11.7109375" style="59" customWidth="1"/>
    <col min="10244" max="10244" width="11.7109375" style="59" bestFit="1" customWidth="1"/>
    <col min="10245" max="10245" width="11.7109375" style="59" customWidth="1"/>
    <col min="10246" max="10246" width="11.7109375" style="59" bestFit="1" customWidth="1"/>
    <col min="10247" max="10247" width="11.7109375" style="59" customWidth="1"/>
    <col min="10248" max="10248" width="11.7109375" style="59" bestFit="1" customWidth="1"/>
    <col min="10249" max="10249" width="11.7109375" style="59" customWidth="1"/>
    <col min="10250" max="10250" width="11.7109375" style="59" bestFit="1" customWidth="1"/>
    <col min="10251" max="10251" width="11.7109375" style="59" customWidth="1"/>
    <col min="10252" max="10252" width="10.140625" style="59" bestFit="1" customWidth="1"/>
    <col min="10253" max="10253" width="10.140625" style="59" customWidth="1"/>
    <col min="10254" max="10496" width="8.85546875" style="59"/>
    <col min="10497" max="10497" width="60.7109375" style="59" customWidth="1"/>
    <col min="10498" max="10498" width="28.140625" style="59" customWidth="1"/>
    <col min="10499" max="10499" width="11.7109375" style="59" customWidth="1"/>
    <col min="10500" max="10500" width="11.7109375" style="59" bestFit="1" customWidth="1"/>
    <col min="10501" max="10501" width="11.7109375" style="59" customWidth="1"/>
    <col min="10502" max="10502" width="11.7109375" style="59" bestFit="1" customWidth="1"/>
    <col min="10503" max="10503" width="11.7109375" style="59" customWidth="1"/>
    <col min="10504" max="10504" width="11.7109375" style="59" bestFit="1" customWidth="1"/>
    <col min="10505" max="10505" width="11.7109375" style="59" customWidth="1"/>
    <col min="10506" max="10506" width="11.7109375" style="59" bestFit="1" customWidth="1"/>
    <col min="10507" max="10507" width="11.7109375" style="59" customWidth="1"/>
    <col min="10508" max="10508" width="10.140625" style="59" bestFit="1" customWidth="1"/>
    <col min="10509" max="10509" width="10.140625" style="59" customWidth="1"/>
    <col min="10510" max="10752" width="8.85546875" style="59"/>
    <col min="10753" max="10753" width="60.7109375" style="59" customWidth="1"/>
    <col min="10754" max="10754" width="28.140625" style="59" customWidth="1"/>
    <col min="10755" max="10755" width="11.7109375" style="59" customWidth="1"/>
    <col min="10756" max="10756" width="11.7109375" style="59" bestFit="1" customWidth="1"/>
    <col min="10757" max="10757" width="11.7109375" style="59" customWidth="1"/>
    <col min="10758" max="10758" width="11.7109375" style="59" bestFit="1" customWidth="1"/>
    <col min="10759" max="10759" width="11.7109375" style="59" customWidth="1"/>
    <col min="10760" max="10760" width="11.7109375" style="59" bestFit="1" customWidth="1"/>
    <col min="10761" max="10761" width="11.7109375" style="59" customWidth="1"/>
    <col min="10762" max="10762" width="11.7109375" style="59" bestFit="1" customWidth="1"/>
    <col min="10763" max="10763" width="11.7109375" style="59" customWidth="1"/>
    <col min="10764" max="10764" width="10.140625" style="59" bestFit="1" customWidth="1"/>
    <col min="10765" max="10765" width="10.140625" style="59" customWidth="1"/>
    <col min="10766" max="11008" width="8.85546875" style="59"/>
    <col min="11009" max="11009" width="60.7109375" style="59" customWidth="1"/>
    <col min="11010" max="11010" width="28.140625" style="59" customWidth="1"/>
    <col min="11011" max="11011" width="11.7109375" style="59" customWidth="1"/>
    <col min="11012" max="11012" width="11.7109375" style="59" bestFit="1" customWidth="1"/>
    <col min="11013" max="11013" width="11.7109375" style="59" customWidth="1"/>
    <col min="11014" max="11014" width="11.7109375" style="59" bestFit="1" customWidth="1"/>
    <col min="11015" max="11015" width="11.7109375" style="59" customWidth="1"/>
    <col min="11016" max="11016" width="11.7109375" style="59" bestFit="1" customWidth="1"/>
    <col min="11017" max="11017" width="11.7109375" style="59" customWidth="1"/>
    <col min="11018" max="11018" width="11.7109375" style="59" bestFit="1" customWidth="1"/>
    <col min="11019" max="11019" width="11.7109375" style="59" customWidth="1"/>
    <col min="11020" max="11020" width="10.140625" style="59" bestFit="1" customWidth="1"/>
    <col min="11021" max="11021" width="10.140625" style="59" customWidth="1"/>
    <col min="11022" max="11264" width="8.85546875" style="59"/>
    <col min="11265" max="11265" width="60.7109375" style="59" customWidth="1"/>
    <col min="11266" max="11266" width="28.140625" style="59" customWidth="1"/>
    <col min="11267" max="11267" width="11.7109375" style="59" customWidth="1"/>
    <col min="11268" max="11268" width="11.7109375" style="59" bestFit="1" customWidth="1"/>
    <col min="11269" max="11269" width="11.7109375" style="59" customWidth="1"/>
    <col min="11270" max="11270" width="11.7109375" style="59" bestFit="1" customWidth="1"/>
    <col min="11271" max="11271" width="11.7109375" style="59" customWidth="1"/>
    <col min="11272" max="11272" width="11.7109375" style="59" bestFit="1" customWidth="1"/>
    <col min="11273" max="11273" width="11.7109375" style="59" customWidth="1"/>
    <col min="11274" max="11274" width="11.7109375" style="59" bestFit="1" customWidth="1"/>
    <col min="11275" max="11275" width="11.7109375" style="59" customWidth="1"/>
    <col min="11276" max="11276" width="10.140625" style="59" bestFit="1" customWidth="1"/>
    <col min="11277" max="11277" width="10.140625" style="59" customWidth="1"/>
    <col min="11278" max="11520" width="8.85546875" style="59"/>
    <col min="11521" max="11521" width="60.7109375" style="59" customWidth="1"/>
    <col min="11522" max="11522" width="28.140625" style="59" customWidth="1"/>
    <col min="11523" max="11523" width="11.7109375" style="59" customWidth="1"/>
    <col min="11524" max="11524" width="11.7109375" style="59" bestFit="1" customWidth="1"/>
    <col min="11525" max="11525" width="11.7109375" style="59" customWidth="1"/>
    <col min="11526" max="11526" width="11.7109375" style="59" bestFit="1" customWidth="1"/>
    <col min="11527" max="11527" width="11.7109375" style="59" customWidth="1"/>
    <col min="11528" max="11528" width="11.7109375" style="59" bestFit="1" customWidth="1"/>
    <col min="11529" max="11529" width="11.7109375" style="59" customWidth="1"/>
    <col min="11530" max="11530" width="11.7109375" style="59" bestFit="1" customWidth="1"/>
    <col min="11531" max="11531" width="11.7109375" style="59" customWidth="1"/>
    <col min="11532" max="11532" width="10.140625" style="59" bestFit="1" customWidth="1"/>
    <col min="11533" max="11533" width="10.140625" style="59" customWidth="1"/>
    <col min="11534" max="11776" width="8.85546875" style="59"/>
    <col min="11777" max="11777" width="60.7109375" style="59" customWidth="1"/>
    <col min="11778" max="11778" width="28.140625" style="59" customWidth="1"/>
    <col min="11779" max="11779" width="11.7109375" style="59" customWidth="1"/>
    <col min="11780" max="11780" width="11.7109375" style="59" bestFit="1" customWidth="1"/>
    <col min="11781" max="11781" width="11.7109375" style="59" customWidth="1"/>
    <col min="11782" max="11782" width="11.7109375" style="59" bestFit="1" customWidth="1"/>
    <col min="11783" max="11783" width="11.7109375" style="59" customWidth="1"/>
    <col min="11784" max="11784" width="11.7109375" style="59" bestFit="1" customWidth="1"/>
    <col min="11785" max="11785" width="11.7109375" style="59" customWidth="1"/>
    <col min="11786" max="11786" width="11.7109375" style="59" bestFit="1" customWidth="1"/>
    <col min="11787" max="11787" width="11.7109375" style="59" customWidth="1"/>
    <col min="11788" max="11788" width="10.140625" style="59" bestFit="1" customWidth="1"/>
    <col min="11789" max="11789" width="10.140625" style="59" customWidth="1"/>
    <col min="11790" max="12032" width="8.85546875" style="59"/>
    <col min="12033" max="12033" width="60.7109375" style="59" customWidth="1"/>
    <col min="12034" max="12034" width="28.140625" style="59" customWidth="1"/>
    <col min="12035" max="12035" width="11.7109375" style="59" customWidth="1"/>
    <col min="12036" max="12036" width="11.7109375" style="59" bestFit="1" customWidth="1"/>
    <col min="12037" max="12037" width="11.7109375" style="59" customWidth="1"/>
    <col min="12038" max="12038" width="11.7109375" style="59" bestFit="1" customWidth="1"/>
    <col min="12039" max="12039" width="11.7109375" style="59" customWidth="1"/>
    <col min="12040" max="12040" width="11.7109375" style="59" bestFit="1" customWidth="1"/>
    <col min="12041" max="12041" width="11.7109375" style="59" customWidth="1"/>
    <col min="12042" max="12042" width="11.7109375" style="59" bestFit="1" customWidth="1"/>
    <col min="12043" max="12043" width="11.7109375" style="59" customWidth="1"/>
    <col min="12044" max="12044" width="10.140625" style="59" bestFit="1" customWidth="1"/>
    <col min="12045" max="12045" width="10.140625" style="59" customWidth="1"/>
    <col min="12046" max="12288" width="8.85546875" style="59"/>
    <col min="12289" max="12289" width="60.7109375" style="59" customWidth="1"/>
    <col min="12290" max="12290" width="28.140625" style="59" customWidth="1"/>
    <col min="12291" max="12291" width="11.7109375" style="59" customWidth="1"/>
    <col min="12292" max="12292" width="11.7109375" style="59" bestFit="1" customWidth="1"/>
    <col min="12293" max="12293" width="11.7109375" style="59" customWidth="1"/>
    <col min="12294" max="12294" width="11.7109375" style="59" bestFit="1" customWidth="1"/>
    <col min="12295" max="12295" width="11.7109375" style="59" customWidth="1"/>
    <col min="12296" max="12296" width="11.7109375" style="59" bestFit="1" customWidth="1"/>
    <col min="12297" max="12297" width="11.7109375" style="59" customWidth="1"/>
    <col min="12298" max="12298" width="11.7109375" style="59" bestFit="1" customWidth="1"/>
    <col min="12299" max="12299" width="11.7109375" style="59" customWidth="1"/>
    <col min="12300" max="12300" width="10.140625" style="59" bestFit="1" customWidth="1"/>
    <col min="12301" max="12301" width="10.140625" style="59" customWidth="1"/>
    <col min="12302" max="12544" width="8.85546875" style="59"/>
    <col min="12545" max="12545" width="60.7109375" style="59" customWidth="1"/>
    <col min="12546" max="12546" width="28.140625" style="59" customWidth="1"/>
    <col min="12547" max="12547" width="11.7109375" style="59" customWidth="1"/>
    <col min="12548" max="12548" width="11.7109375" style="59" bestFit="1" customWidth="1"/>
    <col min="12549" max="12549" width="11.7109375" style="59" customWidth="1"/>
    <col min="12550" max="12550" width="11.7109375" style="59" bestFit="1" customWidth="1"/>
    <col min="12551" max="12551" width="11.7109375" style="59" customWidth="1"/>
    <col min="12552" max="12552" width="11.7109375" style="59" bestFit="1" customWidth="1"/>
    <col min="12553" max="12553" width="11.7109375" style="59" customWidth="1"/>
    <col min="12554" max="12554" width="11.7109375" style="59" bestFit="1" customWidth="1"/>
    <col min="12555" max="12555" width="11.7109375" style="59" customWidth="1"/>
    <col min="12556" max="12556" width="10.140625" style="59" bestFit="1" customWidth="1"/>
    <col min="12557" max="12557" width="10.140625" style="59" customWidth="1"/>
    <col min="12558" max="12800" width="8.85546875" style="59"/>
    <col min="12801" max="12801" width="60.7109375" style="59" customWidth="1"/>
    <col min="12802" max="12802" width="28.140625" style="59" customWidth="1"/>
    <col min="12803" max="12803" width="11.7109375" style="59" customWidth="1"/>
    <col min="12804" max="12804" width="11.7109375" style="59" bestFit="1" customWidth="1"/>
    <col min="12805" max="12805" width="11.7109375" style="59" customWidth="1"/>
    <col min="12806" max="12806" width="11.7109375" style="59" bestFit="1" customWidth="1"/>
    <col min="12807" max="12807" width="11.7109375" style="59" customWidth="1"/>
    <col min="12808" max="12808" width="11.7109375" style="59" bestFit="1" customWidth="1"/>
    <col min="12809" max="12809" width="11.7109375" style="59" customWidth="1"/>
    <col min="12810" max="12810" width="11.7109375" style="59" bestFit="1" customWidth="1"/>
    <col min="12811" max="12811" width="11.7109375" style="59" customWidth="1"/>
    <col min="12812" max="12812" width="10.140625" style="59" bestFit="1" customWidth="1"/>
    <col min="12813" max="12813" width="10.140625" style="59" customWidth="1"/>
    <col min="12814" max="13056" width="8.85546875" style="59"/>
    <col min="13057" max="13057" width="60.7109375" style="59" customWidth="1"/>
    <col min="13058" max="13058" width="28.140625" style="59" customWidth="1"/>
    <col min="13059" max="13059" width="11.7109375" style="59" customWidth="1"/>
    <col min="13060" max="13060" width="11.7109375" style="59" bestFit="1" customWidth="1"/>
    <col min="13061" max="13061" width="11.7109375" style="59" customWidth="1"/>
    <col min="13062" max="13062" width="11.7109375" style="59" bestFit="1" customWidth="1"/>
    <col min="13063" max="13063" width="11.7109375" style="59" customWidth="1"/>
    <col min="13064" max="13064" width="11.7109375" style="59" bestFit="1" customWidth="1"/>
    <col min="13065" max="13065" width="11.7109375" style="59" customWidth="1"/>
    <col min="13066" max="13066" width="11.7109375" style="59" bestFit="1" customWidth="1"/>
    <col min="13067" max="13067" width="11.7109375" style="59" customWidth="1"/>
    <col min="13068" max="13068" width="10.140625" style="59" bestFit="1" customWidth="1"/>
    <col min="13069" max="13069" width="10.140625" style="59" customWidth="1"/>
    <col min="13070" max="13312" width="8.85546875" style="59"/>
    <col min="13313" max="13313" width="60.7109375" style="59" customWidth="1"/>
    <col min="13314" max="13314" width="28.140625" style="59" customWidth="1"/>
    <col min="13315" max="13315" width="11.7109375" style="59" customWidth="1"/>
    <col min="13316" max="13316" width="11.7109375" style="59" bestFit="1" customWidth="1"/>
    <col min="13317" max="13317" width="11.7109375" style="59" customWidth="1"/>
    <col min="13318" max="13318" width="11.7109375" style="59" bestFit="1" customWidth="1"/>
    <col min="13319" max="13319" width="11.7109375" style="59" customWidth="1"/>
    <col min="13320" max="13320" width="11.7109375" style="59" bestFit="1" customWidth="1"/>
    <col min="13321" max="13321" width="11.7109375" style="59" customWidth="1"/>
    <col min="13322" max="13322" width="11.7109375" style="59" bestFit="1" customWidth="1"/>
    <col min="13323" max="13323" width="11.7109375" style="59" customWidth="1"/>
    <col min="13324" max="13324" width="10.140625" style="59" bestFit="1" customWidth="1"/>
    <col min="13325" max="13325" width="10.140625" style="59" customWidth="1"/>
    <col min="13326" max="13568" width="8.85546875" style="59"/>
    <col min="13569" max="13569" width="60.7109375" style="59" customWidth="1"/>
    <col min="13570" max="13570" width="28.140625" style="59" customWidth="1"/>
    <col min="13571" max="13571" width="11.7109375" style="59" customWidth="1"/>
    <col min="13572" max="13572" width="11.7109375" style="59" bestFit="1" customWidth="1"/>
    <col min="13573" max="13573" width="11.7109375" style="59" customWidth="1"/>
    <col min="13574" max="13574" width="11.7109375" style="59" bestFit="1" customWidth="1"/>
    <col min="13575" max="13575" width="11.7109375" style="59" customWidth="1"/>
    <col min="13576" max="13576" width="11.7109375" style="59" bestFit="1" customWidth="1"/>
    <col min="13577" max="13577" width="11.7109375" style="59" customWidth="1"/>
    <col min="13578" max="13578" width="11.7109375" style="59" bestFit="1" customWidth="1"/>
    <col min="13579" max="13579" width="11.7109375" style="59" customWidth="1"/>
    <col min="13580" max="13580" width="10.140625" style="59" bestFit="1" customWidth="1"/>
    <col min="13581" max="13581" width="10.140625" style="59" customWidth="1"/>
    <col min="13582" max="13824" width="8.85546875" style="59"/>
    <col min="13825" max="13825" width="60.7109375" style="59" customWidth="1"/>
    <col min="13826" max="13826" width="28.140625" style="59" customWidth="1"/>
    <col min="13827" max="13827" width="11.7109375" style="59" customWidth="1"/>
    <col min="13828" max="13828" width="11.7109375" style="59" bestFit="1" customWidth="1"/>
    <col min="13829" max="13829" width="11.7109375" style="59" customWidth="1"/>
    <col min="13830" max="13830" width="11.7109375" style="59" bestFit="1" customWidth="1"/>
    <col min="13831" max="13831" width="11.7109375" style="59" customWidth="1"/>
    <col min="13832" max="13832" width="11.7109375" style="59" bestFit="1" customWidth="1"/>
    <col min="13833" max="13833" width="11.7109375" style="59" customWidth="1"/>
    <col min="13834" max="13834" width="11.7109375" style="59" bestFit="1" customWidth="1"/>
    <col min="13835" max="13835" width="11.7109375" style="59" customWidth="1"/>
    <col min="13836" max="13836" width="10.140625" style="59" bestFit="1" customWidth="1"/>
    <col min="13837" max="13837" width="10.140625" style="59" customWidth="1"/>
    <col min="13838" max="14080" width="8.85546875" style="59"/>
    <col min="14081" max="14081" width="60.7109375" style="59" customWidth="1"/>
    <col min="14082" max="14082" width="28.140625" style="59" customWidth="1"/>
    <col min="14083" max="14083" width="11.7109375" style="59" customWidth="1"/>
    <col min="14084" max="14084" width="11.7109375" style="59" bestFit="1" customWidth="1"/>
    <col min="14085" max="14085" width="11.7109375" style="59" customWidth="1"/>
    <col min="14086" max="14086" width="11.7109375" style="59" bestFit="1" customWidth="1"/>
    <col min="14087" max="14087" width="11.7109375" style="59" customWidth="1"/>
    <col min="14088" max="14088" width="11.7109375" style="59" bestFit="1" customWidth="1"/>
    <col min="14089" max="14089" width="11.7109375" style="59" customWidth="1"/>
    <col min="14090" max="14090" width="11.7109375" style="59" bestFit="1" customWidth="1"/>
    <col min="14091" max="14091" width="11.7109375" style="59" customWidth="1"/>
    <col min="14092" max="14092" width="10.140625" style="59" bestFit="1" customWidth="1"/>
    <col min="14093" max="14093" width="10.140625" style="59" customWidth="1"/>
    <col min="14094" max="14336" width="8.85546875" style="59"/>
    <col min="14337" max="14337" width="60.7109375" style="59" customWidth="1"/>
    <col min="14338" max="14338" width="28.140625" style="59" customWidth="1"/>
    <col min="14339" max="14339" width="11.7109375" style="59" customWidth="1"/>
    <col min="14340" max="14340" width="11.7109375" style="59" bestFit="1" customWidth="1"/>
    <col min="14341" max="14341" width="11.7109375" style="59" customWidth="1"/>
    <col min="14342" max="14342" width="11.7109375" style="59" bestFit="1" customWidth="1"/>
    <col min="14343" max="14343" width="11.7109375" style="59" customWidth="1"/>
    <col min="14344" max="14344" width="11.7109375" style="59" bestFit="1" customWidth="1"/>
    <col min="14345" max="14345" width="11.7109375" style="59" customWidth="1"/>
    <col min="14346" max="14346" width="11.7109375" style="59" bestFit="1" customWidth="1"/>
    <col min="14347" max="14347" width="11.7109375" style="59" customWidth="1"/>
    <col min="14348" max="14348" width="10.140625" style="59" bestFit="1" customWidth="1"/>
    <col min="14349" max="14349" width="10.140625" style="59" customWidth="1"/>
    <col min="14350" max="14592" width="8.85546875" style="59"/>
    <col min="14593" max="14593" width="60.7109375" style="59" customWidth="1"/>
    <col min="14594" max="14594" width="28.140625" style="59" customWidth="1"/>
    <col min="14595" max="14595" width="11.7109375" style="59" customWidth="1"/>
    <col min="14596" max="14596" width="11.7109375" style="59" bestFit="1" customWidth="1"/>
    <col min="14597" max="14597" width="11.7109375" style="59" customWidth="1"/>
    <col min="14598" max="14598" width="11.7109375" style="59" bestFit="1" customWidth="1"/>
    <col min="14599" max="14599" width="11.7109375" style="59" customWidth="1"/>
    <col min="14600" max="14600" width="11.7109375" style="59" bestFit="1" customWidth="1"/>
    <col min="14601" max="14601" width="11.7109375" style="59" customWidth="1"/>
    <col min="14602" max="14602" width="11.7109375" style="59" bestFit="1" customWidth="1"/>
    <col min="14603" max="14603" width="11.7109375" style="59" customWidth="1"/>
    <col min="14604" max="14604" width="10.140625" style="59" bestFit="1" customWidth="1"/>
    <col min="14605" max="14605" width="10.140625" style="59" customWidth="1"/>
    <col min="14606" max="14848" width="8.85546875" style="59"/>
    <col min="14849" max="14849" width="60.7109375" style="59" customWidth="1"/>
    <col min="14850" max="14850" width="28.140625" style="59" customWidth="1"/>
    <col min="14851" max="14851" width="11.7109375" style="59" customWidth="1"/>
    <col min="14852" max="14852" width="11.7109375" style="59" bestFit="1" customWidth="1"/>
    <col min="14853" max="14853" width="11.7109375" style="59" customWidth="1"/>
    <col min="14854" max="14854" width="11.7109375" style="59" bestFit="1" customWidth="1"/>
    <col min="14855" max="14855" width="11.7109375" style="59" customWidth="1"/>
    <col min="14856" max="14856" width="11.7109375" style="59" bestFit="1" customWidth="1"/>
    <col min="14857" max="14857" width="11.7109375" style="59" customWidth="1"/>
    <col min="14858" max="14858" width="11.7109375" style="59" bestFit="1" customWidth="1"/>
    <col min="14859" max="14859" width="11.7109375" style="59" customWidth="1"/>
    <col min="14860" max="14860" width="10.140625" style="59" bestFit="1" customWidth="1"/>
    <col min="14861" max="14861" width="10.140625" style="59" customWidth="1"/>
    <col min="14862" max="15104" width="8.85546875" style="59"/>
    <col min="15105" max="15105" width="60.7109375" style="59" customWidth="1"/>
    <col min="15106" max="15106" width="28.140625" style="59" customWidth="1"/>
    <col min="15107" max="15107" width="11.7109375" style="59" customWidth="1"/>
    <col min="15108" max="15108" width="11.7109375" style="59" bestFit="1" customWidth="1"/>
    <col min="15109" max="15109" width="11.7109375" style="59" customWidth="1"/>
    <col min="15110" max="15110" width="11.7109375" style="59" bestFit="1" customWidth="1"/>
    <col min="15111" max="15111" width="11.7109375" style="59" customWidth="1"/>
    <col min="15112" max="15112" width="11.7109375" style="59" bestFit="1" customWidth="1"/>
    <col min="15113" max="15113" width="11.7109375" style="59" customWidth="1"/>
    <col min="15114" max="15114" width="11.7109375" style="59" bestFit="1" customWidth="1"/>
    <col min="15115" max="15115" width="11.7109375" style="59" customWidth="1"/>
    <col min="15116" max="15116" width="10.140625" style="59" bestFit="1" customWidth="1"/>
    <col min="15117" max="15117" width="10.140625" style="59" customWidth="1"/>
    <col min="15118" max="15360" width="8.85546875" style="59"/>
    <col min="15361" max="15361" width="60.7109375" style="59" customWidth="1"/>
    <col min="15362" max="15362" width="28.140625" style="59" customWidth="1"/>
    <col min="15363" max="15363" width="11.7109375" style="59" customWidth="1"/>
    <col min="15364" max="15364" width="11.7109375" style="59" bestFit="1" customWidth="1"/>
    <col min="15365" max="15365" width="11.7109375" style="59" customWidth="1"/>
    <col min="15366" max="15366" width="11.7109375" style="59" bestFit="1" customWidth="1"/>
    <col min="15367" max="15367" width="11.7109375" style="59" customWidth="1"/>
    <col min="15368" max="15368" width="11.7109375" style="59" bestFit="1" customWidth="1"/>
    <col min="15369" max="15369" width="11.7109375" style="59" customWidth="1"/>
    <col min="15370" max="15370" width="11.7109375" style="59" bestFit="1" customWidth="1"/>
    <col min="15371" max="15371" width="11.7109375" style="59" customWidth="1"/>
    <col min="15372" max="15372" width="10.140625" style="59" bestFit="1" customWidth="1"/>
    <col min="15373" max="15373" width="10.140625" style="59" customWidth="1"/>
    <col min="15374" max="15616" width="8.85546875" style="59"/>
    <col min="15617" max="15617" width="60.7109375" style="59" customWidth="1"/>
    <col min="15618" max="15618" width="28.140625" style="59" customWidth="1"/>
    <col min="15619" max="15619" width="11.7109375" style="59" customWidth="1"/>
    <col min="15620" max="15620" width="11.7109375" style="59" bestFit="1" customWidth="1"/>
    <col min="15621" max="15621" width="11.7109375" style="59" customWidth="1"/>
    <col min="15622" max="15622" width="11.7109375" style="59" bestFit="1" customWidth="1"/>
    <col min="15623" max="15623" width="11.7109375" style="59" customWidth="1"/>
    <col min="15624" max="15624" width="11.7109375" style="59" bestFit="1" customWidth="1"/>
    <col min="15625" max="15625" width="11.7109375" style="59" customWidth="1"/>
    <col min="15626" max="15626" width="11.7109375" style="59" bestFit="1" customWidth="1"/>
    <col min="15627" max="15627" width="11.7109375" style="59" customWidth="1"/>
    <col min="15628" max="15628" width="10.140625" style="59" bestFit="1" customWidth="1"/>
    <col min="15629" max="15629" width="10.140625" style="59" customWidth="1"/>
    <col min="15630" max="15872" width="8.85546875" style="59"/>
    <col min="15873" max="15873" width="60.7109375" style="59" customWidth="1"/>
    <col min="15874" max="15874" width="28.140625" style="59" customWidth="1"/>
    <col min="15875" max="15875" width="11.7109375" style="59" customWidth="1"/>
    <col min="15876" max="15876" width="11.7109375" style="59" bestFit="1" customWidth="1"/>
    <col min="15877" max="15877" width="11.7109375" style="59" customWidth="1"/>
    <col min="15878" max="15878" width="11.7109375" style="59" bestFit="1" customWidth="1"/>
    <col min="15879" max="15879" width="11.7109375" style="59" customWidth="1"/>
    <col min="15880" max="15880" width="11.7109375" style="59" bestFit="1" customWidth="1"/>
    <col min="15881" max="15881" width="11.7109375" style="59" customWidth="1"/>
    <col min="15882" max="15882" width="11.7109375" style="59" bestFit="1" customWidth="1"/>
    <col min="15883" max="15883" width="11.7109375" style="59" customWidth="1"/>
    <col min="15884" max="15884" width="10.140625" style="59" bestFit="1" customWidth="1"/>
    <col min="15885" max="15885" width="10.140625" style="59" customWidth="1"/>
    <col min="15886" max="16128" width="8.85546875" style="59"/>
    <col min="16129" max="16129" width="60.7109375" style="59" customWidth="1"/>
    <col min="16130" max="16130" width="28.140625" style="59" customWidth="1"/>
    <col min="16131" max="16131" width="11.7109375" style="59" customWidth="1"/>
    <col min="16132" max="16132" width="11.7109375" style="59" bestFit="1" customWidth="1"/>
    <col min="16133" max="16133" width="11.7109375" style="59" customWidth="1"/>
    <col min="16134" max="16134" width="11.7109375" style="59" bestFit="1" customWidth="1"/>
    <col min="16135" max="16135" width="11.7109375" style="59" customWidth="1"/>
    <col min="16136" max="16136" width="11.7109375" style="59" bestFit="1" customWidth="1"/>
    <col min="16137" max="16137" width="11.7109375" style="59" customWidth="1"/>
    <col min="16138" max="16138" width="11.7109375" style="59" bestFit="1" customWidth="1"/>
    <col min="16139" max="16139" width="11.7109375" style="59" customWidth="1"/>
    <col min="16140" max="16140" width="10.140625" style="59" bestFit="1" customWidth="1"/>
    <col min="16141" max="16141" width="10.140625" style="59" customWidth="1"/>
    <col min="16142" max="16384" width="8.85546875" style="59"/>
  </cols>
  <sheetData>
    <row r="1" spans="1:13" ht="12.75" x14ac:dyDescent="0.2">
      <c r="A1" s="88" t="s">
        <v>233</v>
      </c>
    </row>
    <row r="2" spans="1:13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3" ht="11.25" x14ac:dyDescent="0.15">
      <c r="A3" s="61" t="s">
        <v>2</v>
      </c>
    </row>
    <row r="4" spans="1:13" x14ac:dyDescent="0.15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3" s="89" customFormat="1" ht="15.6" customHeight="1" x14ac:dyDescent="0.2">
      <c r="A5" s="179" t="s">
        <v>64</v>
      </c>
      <c r="B5" s="187" t="s">
        <v>54</v>
      </c>
      <c r="C5" s="187"/>
      <c r="D5" s="187"/>
      <c r="E5" s="187"/>
      <c r="F5" s="187"/>
      <c r="G5" s="187"/>
      <c r="H5" s="187"/>
      <c r="I5" s="187"/>
      <c r="J5" s="187"/>
      <c r="K5" s="187"/>
      <c r="L5" s="190" t="s">
        <v>16</v>
      </c>
      <c r="M5" s="186"/>
    </row>
    <row r="6" spans="1:13" s="89" customFormat="1" ht="26.45" customHeight="1" x14ac:dyDescent="0.2">
      <c r="A6" s="180"/>
      <c r="B6" s="187" t="s">
        <v>44</v>
      </c>
      <c r="C6" s="187"/>
      <c r="D6" s="187" t="s">
        <v>55</v>
      </c>
      <c r="E6" s="187"/>
      <c r="F6" s="188" t="s">
        <v>56</v>
      </c>
      <c r="G6" s="188"/>
      <c r="H6" s="188" t="s">
        <v>57</v>
      </c>
      <c r="I6" s="188"/>
      <c r="J6" s="189" t="s">
        <v>58</v>
      </c>
      <c r="K6" s="189"/>
      <c r="L6" s="187"/>
      <c r="M6" s="187"/>
    </row>
    <row r="7" spans="1:13" s="89" customFormat="1" ht="15" customHeight="1" x14ac:dyDescent="0.2">
      <c r="A7" s="181"/>
      <c r="B7" s="139" t="s">
        <v>59</v>
      </c>
      <c r="C7" s="139" t="s">
        <v>60</v>
      </c>
      <c r="D7" s="139" t="s">
        <v>59</v>
      </c>
      <c r="E7" s="139" t="s">
        <v>60</v>
      </c>
      <c r="F7" s="156" t="s">
        <v>59</v>
      </c>
      <c r="G7" s="156" t="s">
        <v>60</v>
      </c>
      <c r="H7" s="156" t="s">
        <v>59</v>
      </c>
      <c r="I7" s="156" t="s">
        <v>60</v>
      </c>
      <c r="J7" s="156" t="s">
        <v>59</v>
      </c>
      <c r="K7" s="156" t="s">
        <v>60</v>
      </c>
      <c r="L7" s="139" t="s">
        <v>59</v>
      </c>
      <c r="M7" s="139" t="s">
        <v>60</v>
      </c>
    </row>
    <row r="8" spans="1:13" s="62" customFormat="1" ht="15" customHeight="1" x14ac:dyDescent="0.2">
      <c r="A8" s="92" t="s">
        <v>75</v>
      </c>
      <c r="B8" s="93">
        <v>233</v>
      </c>
      <c r="C8" s="93">
        <v>141</v>
      </c>
      <c r="D8" s="93">
        <f t="shared" ref="D8:D17" si="0">F8+H8+J8</f>
        <v>36</v>
      </c>
      <c r="E8" s="93">
        <f t="shared" ref="E8:E17" si="1">G8+I8+K8</f>
        <v>18</v>
      </c>
      <c r="F8" s="93">
        <v>5</v>
      </c>
      <c r="G8" s="93">
        <v>1</v>
      </c>
      <c r="H8" s="93">
        <v>23</v>
      </c>
      <c r="I8" s="93">
        <v>15</v>
      </c>
      <c r="J8" s="93">
        <v>8</v>
      </c>
      <c r="K8" s="65">
        <v>2</v>
      </c>
      <c r="L8" s="105">
        <f t="shared" ref="L8:L17" si="2">B8+D8</f>
        <v>269</v>
      </c>
      <c r="M8" s="62">
        <f t="shared" ref="M8:M17" si="3">C8+E8</f>
        <v>159</v>
      </c>
    </row>
    <row r="9" spans="1:13" s="62" customFormat="1" ht="15" customHeight="1" x14ac:dyDescent="0.2">
      <c r="A9" s="92" t="s">
        <v>74</v>
      </c>
      <c r="B9" s="93">
        <v>826</v>
      </c>
      <c r="C9" s="93">
        <v>494</v>
      </c>
      <c r="D9" s="93">
        <f t="shared" si="0"/>
        <v>92</v>
      </c>
      <c r="E9" s="93">
        <f t="shared" si="1"/>
        <v>58</v>
      </c>
      <c r="F9" s="93">
        <v>7</v>
      </c>
      <c r="G9" s="93">
        <v>2</v>
      </c>
      <c r="H9" s="93">
        <v>64</v>
      </c>
      <c r="I9" s="93">
        <v>46</v>
      </c>
      <c r="J9" s="93">
        <v>21</v>
      </c>
      <c r="K9" s="65">
        <v>10</v>
      </c>
      <c r="L9" s="105">
        <f t="shared" si="2"/>
        <v>918</v>
      </c>
      <c r="M9" s="62">
        <f t="shared" si="3"/>
        <v>552</v>
      </c>
    </row>
    <row r="10" spans="1:13" s="62" customFormat="1" ht="16.149999999999999" customHeight="1" x14ac:dyDescent="0.2">
      <c r="A10" s="92" t="s">
        <v>73</v>
      </c>
      <c r="B10" s="93">
        <v>10028</v>
      </c>
      <c r="C10" s="93">
        <v>5511</v>
      </c>
      <c r="D10" s="93">
        <f t="shared" si="0"/>
        <v>525</v>
      </c>
      <c r="E10" s="93">
        <f t="shared" si="1"/>
        <v>298</v>
      </c>
      <c r="F10" s="93">
        <v>29</v>
      </c>
      <c r="G10" s="93">
        <v>13</v>
      </c>
      <c r="H10" s="93">
        <v>384</v>
      </c>
      <c r="I10" s="93">
        <v>249</v>
      </c>
      <c r="J10" s="93">
        <v>112</v>
      </c>
      <c r="K10" s="65">
        <v>36</v>
      </c>
      <c r="L10" s="105">
        <f t="shared" si="2"/>
        <v>10553</v>
      </c>
      <c r="M10" s="62">
        <f t="shared" si="3"/>
        <v>5809</v>
      </c>
    </row>
    <row r="11" spans="1:13" s="62" customFormat="1" ht="28.9" customHeight="1" x14ac:dyDescent="0.2">
      <c r="A11" s="92" t="s">
        <v>72</v>
      </c>
      <c r="B11" s="93">
        <v>40268</v>
      </c>
      <c r="C11" s="93">
        <v>24067</v>
      </c>
      <c r="D11" s="93">
        <f t="shared" si="0"/>
        <v>2289</v>
      </c>
      <c r="E11" s="93">
        <f t="shared" si="1"/>
        <v>1170</v>
      </c>
      <c r="F11" s="93">
        <v>279</v>
      </c>
      <c r="G11" s="93">
        <v>133</v>
      </c>
      <c r="H11" s="93">
        <v>1560</v>
      </c>
      <c r="I11" s="93">
        <v>841</v>
      </c>
      <c r="J11" s="93">
        <v>450</v>
      </c>
      <c r="K11" s="65">
        <v>196</v>
      </c>
      <c r="L11" s="105">
        <f t="shared" si="2"/>
        <v>42557</v>
      </c>
      <c r="M11" s="62">
        <f t="shared" si="3"/>
        <v>25237</v>
      </c>
    </row>
    <row r="12" spans="1:13" s="62" customFormat="1" ht="17.45" customHeight="1" x14ac:dyDescent="0.2">
      <c r="A12" s="92" t="s">
        <v>68</v>
      </c>
      <c r="B12" s="93">
        <v>64428</v>
      </c>
      <c r="C12" s="93">
        <v>33935</v>
      </c>
      <c r="D12" s="93">
        <f t="shared" si="0"/>
        <v>2781</v>
      </c>
      <c r="E12" s="93">
        <f t="shared" si="1"/>
        <v>1305</v>
      </c>
      <c r="F12" s="93">
        <v>413</v>
      </c>
      <c r="G12" s="93">
        <v>204</v>
      </c>
      <c r="H12" s="93">
        <v>1426</v>
      </c>
      <c r="I12" s="93">
        <v>684</v>
      </c>
      <c r="J12" s="93">
        <v>942</v>
      </c>
      <c r="K12" s="65">
        <v>417</v>
      </c>
      <c r="L12" s="105">
        <f t="shared" si="2"/>
        <v>67209</v>
      </c>
      <c r="M12" s="62">
        <f t="shared" si="3"/>
        <v>35240</v>
      </c>
    </row>
    <row r="13" spans="1:13" s="62" customFormat="1" ht="15.6" customHeight="1" x14ac:dyDescent="0.2">
      <c r="A13" s="92" t="s">
        <v>69</v>
      </c>
      <c r="B13" s="93">
        <v>11429</v>
      </c>
      <c r="C13" s="93">
        <v>6237</v>
      </c>
      <c r="D13" s="93">
        <f t="shared" si="0"/>
        <v>889</v>
      </c>
      <c r="E13" s="93">
        <f t="shared" si="1"/>
        <v>431</v>
      </c>
      <c r="F13" s="93">
        <v>101</v>
      </c>
      <c r="G13" s="93">
        <v>47</v>
      </c>
      <c r="H13" s="93">
        <v>368</v>
      </c>
      <c r="I13" s="93">
        <v>192</v>
      </c>
      <c r="J13" s="93">
        <v>420</v>
      </c>
      <c r="K13" s="65">
        <v>192</v>
      </c>
      <c r="L13" s="105">
        <f t="shared" si="2"/>
        <v>12318</v>
      </c>
      <c r="M13" s="62">
        <f t="shared" si="3"/>
        <v>6668</v>
      </c>
    </row>
    <row r="14" spans="1:13" s="62" customFormat="1" ht="16.899999999999999" customHeight="1" x14ac:dyDescent="0.2">
      <c r="A14" s="92" t="s">
        <v>70</v>
      </c>
      <c r="B14" s="93">
        <v>44056</v>
      </c>
      <c r="C14" s="93">
        <v>23872</v>
      </c>
      <c r="D14" s="93">
        <f t="shared" si="0"/>
        <v>1568</v>
      </c>
      <c r="E14" s="93">
        <f t="shared" si="1"/>
        <v>758</v>
      </c>
      <c r="F14" s="93">
        <v>266</v>
      </c>
      <c r="G14" s="93">
        <v>140</v>
      </c>
      <c r="H14" s="93">
        <v>852</v>
      </c>
      <c r="I14" s="93">
        <v>416</v>
      </c>
      <c r="J14" s="93">
        <v>450</v>
      </c>
      <c r="K14" s="65">
        <v>202</v>
      </c>
      <c r="L14" s="105">
        <f t="shared" si="2"/>
        <v>45624</v>
      </c>
      <c r="M14" s="62">
        <f t="shared" si="3"/>
        <v>24630</v>
      </c>
    </row>
    <row r="15" spans="1:13" s="62" customFormat="1" ht="15" customHeight="1" x14ac:dyDescent="0.2">
      <c r="A15" s="92" t="s">
        <v>71</v>
      </c>
      <c r="B15" s="93">
        <v>8943</v>
      </c>
      <c r="C15" s="93">
        <v>3826</v>
      </c>
      <c r="D15" s="93">
        <f t="shared" si="0"/>
        <v>324</v>
      </c>
      <c r="E15" s="93">
        <f t="shared" si="1"/>
        <v>116</v>
      </c>
      <c r="F15" s="93">
        <v>46</v>
      </c>
      <c r="G15" s="93">
        <v>17</v>
      </c>
      <c r="H15" s="93">
        <v>206</v>
      </c>
      <c r="I15" s="93">
        <v>76</v>
      </c>
      <c r="J15" s="93">
        <v>72</v>
      </c>
      <c r="K15" s="65">
        <v>23</v>
      </c>
      <c r="L15" s="105">
        <f t="shared" si="2"/>
        <v>9267</v>
      </c>
      <c r="M15" s="62">
        <f t="shared" si="3"/>
        <v>3942</v>
      </c>
    </row>
    <row r="16" spans="1:13" s="62" customFormat="1" ht="27" customHeight="1" x14ac:dyDescent="0.2">
      <c r="A16" s="92" t="s">
        <v>67</v>
      </c>
      <c r="B16" s="93">
        <v>3957</v>
      </c>
      <c r="C16" s="93">
        <v>1341</v>
      </c>
      <c r="D16" s="93">
        <f t="shared" si="0"/>
        <v>177</v>
      </c>
      <c r="E16" s="93">
        <f t="shared" si="1"/>
        <v>60</v>
      </c>
      <c r="F16" s="93">
        <v>33</v>
      </c>
      <c r="G16" s="93">
        <v>14</v>
      </c>
      <c r="H16" s="93">
        <v>97</v>
      </c>
      <c r="I16" s="93">
        <v>33</v>
      </c>
      <c r="J16" s="93">
        <v>47</v>
      </c>
      <c r="K16" s="65">
        <v>13</v>
      </c>
      <c r="L16" s="105">
        <f t="shared" si="2"/>
        <v>4134</v>
      </c>
      <c r="M16" s="62">
        <f t="shared" si="3"/>
        <v>1401</v>
      </c>
    </row>
    <row r="17" spans="1:13" s="62" customFormat="1" ht="15" customHeight="1" x14ac:dyDescent="0.2">
      <c r="A17" s="92" t="s">
        <v>65</v>
      </c>
      <c r="B17" s="93">
        <v>40225</v>
      </c>
      <c r="C17" s="93">
        <v>21307</v>
      </c>
      <c r="D17" s="93">
        <f t="shared" si="0"/>
        <v>1420</v>
      </c>
      <c r="E17" s="93">
        <f t="shared" si="1"/>
        <v>586</v>
      </c>
      <c r="F17" s="93">
        <v>490</v>
      </c>
      <c r="G17" s="93">
        <v>214</v>
      </c>
      <c r="H17" s="93">
        <v>532</v>
      </c>
      <c r="I17" s="93">
        <v>224</v>
      </c>
      <c r="J17" s="93">
        <v>398</v>
      </c>
      <c r="K17" s="65">
        <v>148</v>
      </c>
      <c r="L17" s="105">
        <f t="shared" si="2"/>
        <v>41645</v>
      </c>
      <c r="M17" s="62">
        <f t="shared" si="3"/>
        <v>21893</v>
      </c>
    </row>
    <row r="18" spans="1:13" s="62" customFormat="1" ht="15" customHeight="1" x14ac:dyDescent="0.2">
      <c r="A18" s="140" t="s">
        <v>66</v>
      </c>
      <c r="B18" s="141">
        <v>10769</v>
      </c>
      <c r="C18" s="141">
        <v>5629</v>
      </c>
      <c r="D18" s="93">
        <f t="shared" ref="D18:E18" si="4">F18+H18+J18</f>
        <v>217</v>
      </c>
      <c r="E18" s="141">
        <f t="shared" si="4"/>
        <v>74</v>
      </c>
      <c r="F18" s="141">
        <v>55</v>
      </c>
      <c r="G18" s="141">
        <v>21</v>
      </c>
      <c r="H18" s="141">
        <v>81</v>
      </c>
      <c r="I18" s="141">
        <v>27</v>
      </c>
      <c r="J18" s="141">
        <v>81</v>
      </c>
      <c r="K18" s="65">
        <v>26</v>
      </c>
      <c r="L18" s="105">
        <f t="shared" ref="L18:M18" si="5">B18+D18</f>
        <v>10986</v>
      </c>
      <c r="M18" s="62">
        <f t="shared" si="5"/>
        <v>5703</v>
      </c>
    </row>
    <row r="19" spans="1:13" s="62" customFormat="1" ht="15" customHeight="1" x14ac:dyDescent="0.2">
      <c r="A19" s="142" t="s">
        <v>16</v>
      </c>
      <c r="B19" s="94">
        <f t="shared" ref="B19:M19" si="6">B17+B16+B12+B11+B10+B9+B8</f>
        <v>159965</v>
      </c>
      <c r="C19" s="94">
        <f t="shared" si="6"/>
        <v>86796</v>
      </c>
      <c r="D19" s="94">
        <f t="shared" si="6"/>
        <v>7320</v>
      </c>
      <c r="E19" s="94">
        <f t="shared" si="6"/>
        <v>3495</v>
      </c>
      <c r="F19" s="94">
        <f t="shared" si="6"/>
        <v>1256</v>
      </c>
      <c r="G19" s="94">
        <f t="shared" si="6"/>
        <v>581</v>
      </c>
      <c r="H19" s="94">
        <f t="shared" si="6"/>
        <v>4086</v>
      </c>
      <c r="I19" s="94">
        <f t="shared" si="6"/>
        <v>2092</v>
      </c>
      <c r="J19" s="94">
        <f t="shared" si="6"/>
        <v>1978</v>
      </c>
      <c r="K19" s="94">
        <f t="shared" si="6"/>
        <v>822</v>
      </c>
      <c r="L19" s="94">
        <f t="shared" si="6"/>
        <v>167285</v>
      </c>
      <c r="M19" s="94">
        <f t="shared" si="6"/>
        <v>90291</v>
      </c>
    </row>
    <row r="20" spans="1:13" s="62" customFormat="1" ht="16.899999999999999" customHeight="1" x14ac:dyDescent="0.2">
      <c r="A20" s="95"/>
      <c r="B20" s="162"/>
      <c r="C20" s="162"/>
      <c r="D20" s="162"/>
      <c r="E20" s="162"/>
      <c r="F20" s="162"/>
      <c r="G20" s="162"/>
      <c r="H20" s="162"/>
      <c r="I20" s="162"/>
      <c r="J20" s="162"/>
    </row>
    <row r="21" spans="1:13" s="62" customFormat="1" ht="16.899999999999999" customHeight="1" x14ac:dyDescent="0.2">
      <c r="A21" s="95"/>
      <c r="B21" s="162"/>
      <c r="C21" s="162"/>
      <c r="D21" s="162"/>
      <c r="E21" s="162"/>
      <c r="F21" s="162"/>
      <c r="G21" s="162"/>
      <c r="H21" s="162"/>
      <c r="I21" s="162"/>
      <c r="J21" s="162"/>
    </row>
    <row r="22" spans="1:13" s="62" customFormat="1" ht="13.9" customHeight="1" x14ac:dyDescent="0.2"/>
    <row r="23" spans="1:13" s="62" customFormat="1" ht="13.9" customHeight="1" x14ac:dyDescent="0.15">
      <c r="A23" s="61" t="s">
        <v>1</v>
      </c>
      <c r="B23" s="59"/>
      <c r="C23" s="59"/>
      <c r="D23" s="59"/>
      <c r="E23" s="59"/>
      <c r="F23" s="59"/>
      <c r="G23" s="59"/>
      <c r="H23" s="59"/>
      <c r="I23" s="59"/>
      <c r="J23" s="59"/>
    </row>
    <row r="24" spans="1:13" s="62" customFormat="1" ht="13.9" customHeight="1" x14ac:dyDescent="0.15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3" s="89" customFormat="1" ht="15.6" customHeight="1" x14ac:dyDescent="0.2">
      <c r="A25" s="179" t="s">
        <v>64</v>
      </c>
      <c r="B25" s="182" t="s">
        <v>54</v>
      </c>
      <c r="C25" s="182"/>
      <c r="D25" s="182"/>
      <c r="E25" s="182"/>
      <c r="F25" s="182"/>
      <c r="G25" s="182"/>
      <c r="H25" s="182"/>
      <c r="I25" s="182"/>
      <c r="J25" s="186" t="s">
        <v>16</v>
      </c>
      <c r="K25" s="186"/>
    </row>
    <row r="26" spans="1:13" s="89" customFormat="1" ht="26.45" customHeight="1" x14ac:dyDescent="0.2">
      <c r="A26" s="180"/>
      <c r="B26" s="187" t="s">
        <v>44</v>
      </c>
      <c r="C26" s="187"/>
      <c r="D26" s="187" t="s">
        <v>55</v>
      </c>
      <c r="E26" s="187"/>
      <c r="F26" s="188" t="s">
        <v>56</v>
      </c>
      <c r="G26" s="188"/>
      <c r="H26" s="189" t="s">
        <v>62</v>
      </c>
      <c r="I26" s="189"/>
      <c r="J26" s="187"/>
      <c r="K26" s="187"/>
    </row>
    <row r="27" spans="1:13" s="89" customFormat="1" ht="11.25" x14ac:dyDescent="0.2">
      <c r="A27" s="181"/>
      <c r="B27" s="139" t="s">
        <v>59</v>
      </c>
      <c r="C27" s="139" t="s">
        <v>60</v>
      </c>
      <c r="D27" s="139" t="s">
        <v>59</v>
      </c>
      <c r="E27" s="139" t="s">
        <v>60</v>
      </c>
      <c r="F27" s="139" t="s">
        <v>59</v>
      </c>
      <c r="G27" s="139" t="s">
        <v>60</v>
      </c>
      <c r="H27" s="139" t="s">
        <v>59</v>
      </c>
      <c r="I27" s="139" t="s">
        <v>60</v>
      </c>
      <c r="J27" s="139" t="s">
        <v>59</v>
      </c>
      <c r="K27" s="139" t="s">
        <v>60</v>
      </c>
    </row>
    <row r="28" spans="1:13" s="62" customFormat="1" ht="13.5" customHeight="1" x14ac:dyDescent="0.2">
      <c r="A28" s="92" t="s">
        <v>76</v>
      </c>
      <c r="B28" s="93">
        <v>303</v>
      </c>
      <c r="C28" s="93">
        <v>179</v>
      </c>
      <c r="D28" s="93">
        <v>58</v>
      </c>
      <c r="E28" s="93">
        <v>20</v>
      </c>
      <c r="F28" s="141">
        <v>19</v>
      </c>
      <c r="G28" s="141">
        <v>3</v>
      </c>
      <c r="H28" s="141">
        <v>39</v>
      </c>
      <c r="I28" s="141">
        <v>17</v>
      </c>
      <c r="J28" s="93">
        <f>B28+D28</f>
        <v>361</v>
      </c>
      <c r="K28" s="65">
        <f>C28+E28</f>
        <v>199</v>
      </c>
    </row>
    <row r="29" spans="1:13" s="62" customFormat="1" ht="13.5" customHeight="1" x14ac:dyDescent="0.2">
      <c r="A29" s="92" t="s">
        <v>77</v>
      </c>
      <c r="B29" s="93">
        <v>867</v>
      </c>
      <c r="C29" s="93">
        <v>484</v>
      </c>
      <c r="D29" s="93">
        <v>120</v>
      </c>
      <c r="E29" s="93">
        <v>66</v>
      </c>
      <c r="F29" s="141">
        <v>44</v>
      </c>
      <c r="G29" s="141">
        <v>21</v>
      </c>
      <c r="H29" s="141">
        <v>76</v>
      </c>
      <c r="I29" s="141">
        <v>45</v>
      </c>
      <c r="J29" s="93">
        <f t="shared" ref="J29:K40" si="7">B29+D29</f>
        <v>987</v>
      </c>
      <c r="K29" s="65">
        <f t="shared" si="7"/>
        <v>550</v>
      </c>
    </row>
    <row r="30" spans="1:13" s="62" customFormat="1" ht="13.5" customHeight="1" x14ac:dyDescent="0.2">
      <c r="A30" s="92" t="s">
        <v>78</v>
      </c>
      <c r="B30" s="93">
        <v>4399</v>
      </c>
      <c r="C30" s="93">
        <v>2554</v>
      </c>
      <c r="D30" s="93">
        <v>499</v>
      </c>
      <c r="E30" s="93">
        <v>294</v>
      </c>
      <c r="F30" s="141">
        <v>90</v>
      </c>
      <c r="G30" s="141">
        <v>32</v>
      </c>
      <c r="H30" s="141">
        <v>409</v>
      </c>
      <c r="I30" s="141">
        <v>262</v>
      </c>
      <c r="J30" s="93">
        <f t="shared" si="7"/>
        <v>4898</v>
      </c>
      <c r="K30" s="65">
        <f t="shared" si="7"/>
        <v>2848</v>
      </c>
    </row>
    <row r="31" spans="1:13" s="62" customFormat="1" ht="13.5" customHeight="1" x14ac:dyDescent="0.2">
      <c r="A31" s="92" t="s">
        <v>79</v>
      </c>
      <c r="B31" s="93">
        <v>31994</v>
      </c>
      <c r="C31" s="93">
        <v>19062</v>
      </c>
      <c r="D31" s="93">
        <v>3681</v>
      </c>
      <c r="E31" s="93">
        <v>2163</v>
      </c>
      <c r="F31" s="141">
        <v>785</v>
      </c>
      <c r="G31" s="141">
        <v>425</v>
      </c>
      <c r="H31" s="141">
        <v>2896</v>
      </c>
      <c r="I31" s="141">
        <v>1738</v>
      </c>
      <c r="J31" s="93">
        <f t="shared" si="7"/>
        <v>35675</v>
      </c>
      <c r="K31" s="65">
        <f t="shared" si="7"/>
        <v>21225</v>
      </c>
    </row>
    <row r="32" spans="1:13" s="62" customFormat="1" ht="13.5" customHeight="1" x14ac:dyDescent="0.2">
      <c r="A32" s="92" t="s">
        <v>80</v>
      </c>
      <c r="B32" s="93">
        <v>11300</v>
      </c>
      <c r="C32" s="93">
        <v>5264</v>
      </c>
      <c r="D32" s="93">
        <v>947</v>
      </c>
      <c r="E32" s="93">
        <v>487</v>
      </c>
      <c r="F32" s="141">
        <v>217</v>
      </c>
      <c r="G32" s="141">
        <v>110</v>
      </c>
      <c r="H32" s="141">
        <v>730</v>
      </c>
      <c r="I32" s="141">
        <v>377</v>
      </c>
      <c r="J32" s="93">
        <f t="shared" si="7"/>
        <v>12247</v>
      </c>
      <c r="K32" s="65">
        <f t="shared" si="7"/>
        <v>5751</v>
      </c>
    </row>
    <row r="33" spans="1:11" s="62" customFormat="1" ht="13.5" customHeight="1" x14ac:dyDescent="0.2">
      <c r="A33" s="92" t="s">
        <v>81</v>
      </c>
      <c r="B33" s="93">
        <v>54967</v>
      </c>
      <c r="C33" s="93">
        <v>29190</v>
      </c>
      <c r="D33" s="93">
        <v>4181</v>
      </c>
      <c r="E33" s="93">
        <v>2045</v>
      </c>
      <c r="F33" s="141">
        <v>856</v>
      </c>
      <c r="G33" s="141">
        <v>402</v>
      </c>
      <c r="H33" s="141">
        <v>3325</v>
      </c>
      <c r="I33" s="141">
        <v>1643</v>
      </c>
      <c r="J33" s="93">
        <f t="shared" si="7"/>
        <v>59148</v>
      </c>
      <c r="K33" s="65">
        <f t="shared" si="7"/>
        <v>31235</v>
      </c>
    </row>
    <row r="34" spans="1:11" s="62" customFormat="1" ht="21" x14ac:dyDescent="0.2">
      <c r="A34" s="92" t="s">
        <v>82</v>
      </c>
      <c r="B34" s="93">
        <v>1146</v>
      </c>
      <c r="C34" s="93">
        <v>481</v>
      </c>
      <c r="D34" s="93">
        <v>126</v>
      </c>
      <c r="E34" s="93">
        <v>44</v>
      </c>
      <c r="F34" s="93">
        <v>13</v>
      </c>
      <c r="G34" s="93">
        <v>4</v>
      </c>
      <c r="H34" s="93">
        <v>113</v>
      </c>
      <c r="I34" s="93">
        <v>40</v>
      </c>
      <c r="J34" s="93">
        <f t="shared" si="7"/>
        <v>1272</v>
      </c>
      <c r="K34" s="93">
        <f t="shared" si="7"/>
        <v>525</v>
      </c>
    </row>
    <row r="35" spans="1:11" s="62" customFormat="1" ht="21" x14ac:dyDescent="0.2">
      <c r="A35" s="92" t="s">
        <v>83</v>
      </c>
      <c r="B35" s="131">
        <v>2900</v>
      </c>
      <c r="C35" s="144">
        <v>976</v>
      </c>
      <c r="D35" s="144">
        <v>156</v>
      </c>
      <c r="E35" s="144">
        <v>52</v>
      </c>
      <c r="F35" s="144">
        <v>28</v>
      </c>
      <c r="G35" s="144">
        <v>9</v>
      </c>
      <c r="H35" s="144">
        <v>128</v>
      </c>
      <c r="I35" s="144">
        <v>43</v>
      </c>
      <c r="J35" s="93">
        <f t="shared" si="7"/>
        <v>3056</v>
      </c>
      <c r="K35" s="137">
        <f t="shared" si="7"/>
        <v>1028</v>
      </c>
    </row>
    <row r="36" spans="1:11" s="62" customFormat="1" ht="13.5" customHeight="1" x14ac:dyDescent="0.2">
      <c r="A36" s="92" t="s">
        <v>84</v>
      </c>
      <c r="B36" s="144">
        <v>90</v>
      </c>
      <c r="C36" s="144">
        <v>36</v>
      </c>
      <c r="D36" s="144">
        <v>9</v>
      </c>
      <c r="E36" s="144">
        <v>4</v>
      </c>
      <c r="F36" s="144">
        <v>3</v>
      </c>
      <c r="G36" s="144" t="s">
        <v>85</v>
      </c>
      <c r="H36" s="144">
        <v>6</v>
      </c>
      <c r="I36" s="144">
        <v>4</v>
      </c>
      <c r="J36" s="93">
        <f t="shared" si="7"/>
        <v>99</v>
      </c>
      <c r="K36" s="147">
        <f t="shared" si="7"/>
        <v>40</v>
      </c>
    </row>
    <row r="37" spans="1:11" s="62" customFormat="1" ht="13.5" customHeight="1" x14ac:dyDescent="0.2">
      <c r="A37" s="92" t="s">
        <v>86</v>
      </c>
      <c r="B37" s="131">
        <v>5476</v>
      </c>
      <c r="C37" s="144">
        <v>2475</v>
      </c>
      <c r="D37" s="144">
        <v>584</v>
      </c>
      <c r="E37" s="144">
        <v>252</v>
      </c>
      <c r="F37" s="144">
        <v>131</v>
      </c>
      <c r="G37" s="144">
        <v>59</v>
      </c>
      <c r="H37" s="144">
        <v>453</v>
      </c>
      <c r="I37" s="144">
        <v>193</v>
      </c>
      <c r="J37" s="93">
        <f t="shared" si="7"/>
        <v>6060</v>
      </c>
      <c r="K37" s="137">
        <f t="shared" si="7"/>
        <v>2727</v>
      </c>
    </row>
    <row r="38" spans="1:11" s="62" customFormat="1" ht="13.5" customHeight="1" x14ac:dyDescent="0.2">
      <c r="A38" s="92" t="s">
        <v>87</v>
      </c>
      <c r="B38" s="144">
        <v>161</v>
      </c>
      <c r="C38" s="144">
        <v>74</v>
      </c>
      <c r="D38" s="144">
        <v>18</v>
      </c>
      <c r="E38" s="144">
        <v>4</v>
      </c>
      <c r="F38" s="144">
        <v>2</v>
      </c>
      <c r="G38" s="144" t="s">
        <v>85</v>
      </c>
      <c r="H38" s="144">
        <v>16</v>
      </c>
      <c r="I38" s="144">
        <v>4</v>
      </c>
      <c r="J38" s="93">
        <f t="shared" si="7"/>
        <v>179</v>
      </c>
      <c r="K38" s="147">
        <f t="shared" si="7"/>
        <v>78</v>
      </c>
    </row>
    <row r="39" spans="1:11" s="62" customFormat="1" ht="31.5" x14ac:dyDescent="0.2">
      <c r="A39" s="148" t="s">
        <v>88</v>
      </c>
      <c r="B39" s="131">
        <v>52165</v>
      </c>
      <c r="C39" s="131">
        <v>25065</v>
      </c>
      <c r="D39" s="131">
        <v>2167</v>
      </c>
      <c r="E39" s="144">
        <v>872</v>
      </c>
      <c r="F39" s="144">
        <v>349</v>
      </c>
      <c r="G39" s="144">
        <v>150</v>
      </c>
      <c r="H39" s="131">
        <v>1818</v>
      </c>
      <c r="I39" s="144">
        <v>722</v>
      </c>
      <c r="J39" s="93">
        <f t="shared" si="7"/>
        <v>54332</v>
      </c>
      <c r="K39" s="137">
        <f t="shared" si="7"/>
        <v>25937</v>
      </c>
    </row>
    <row r="40" spans="1:11" s="62" customFormat="1" ht="13.5" customHeight="1" x14ac:dyDescent="0.2">
      <c r="A40" s="149" t="s">
        <v>89</v>
      </c>
      <c r="B40" s="158">
        <v>3466</v>
      </c>
      <c r="C40" s="158">
        <v>1709</v>
      </c>
      <c r="D40" s="150">
        <v>98</v>
      </c>
      <c r="E40" s="150">
        <v>48</v>
      </c>
      <c r="F40" s="150">
        <v>11</v>
      </c>
      <c r="G40" s="150">
        <v>7</v>
      </c>
      <c r="H40" s="150">
        <v>87</v>
      </c>
      <c r="I40" s="150">
        <v>41</v>
      </c>
      <c r="J40" s="159">
        <f t="shared" si="7"/>
        <v>3564</v>
      </c>
      <c r="K40" s="160">
        <f t="shared" si="7"/>
        <v>1757</v>
      </c>
    </row>
    <row r="41" spans="1:11" s="101" customFormat="1" ht="18" customHeight="1" x14ac:dyDescent="0.2">
      <c r="A41" s="101" t="s">
        <v>12</v>
      </c>
      <c r="B41" s="161">
        <f>SUM(B28:B39)</f>
        <v>165768</v>
      </c>
      <c r="C41" s="161">
        <f>SUM(C28:C39)</f>
        <v>85840</v>
      </c>
      <c r="D41" s="161">
        <f>SUM(D28:D39)</f>
        <v>12546</v>
      </c>
      <c r="E41" s="161">
        <f>SUM(E28:E39)</f>
        <v>6303</v>
      </c>
      <c r="F41" s="161">
        <f t="shared" ref="F41:K41" si="8">SUM(F28:F39)</f>
        <v>2537</v>
      </c>
      <c r="G41" s="161">
        <f t="shared" si="8"/>
        <v>1215</v>
      </c>
      <c r="H41" s="161">
        <f t="shared" si="8"/>
        <v>10009</v>
      </c>
      <c r="I41" s="161">
        <f t="shared" si="8"/>
        <v>5088</v>
      </c>
      <c r="J41" s="161">
        <f t="shared" si="8"/>
        <v>178314</v>
      </c>
      <c r="K41" s="161">
        <f t="shared" si="8"/>
        <v>92143</v>
      </c>
    </row>
    <row r="42" spans="1:11" s="2" customFormat="1" ht="12.75" x14ac:dyDescent="0.2"/>
    <row r="43" spans="1:11" s="2" customFormat="1" ht="12.75" x14ac:dyDescent="0.2">
      <c r="A43" s="68" t="s">
        <v>13</v>
      </c>
      <c r="D43" s="69"/>
    </row>
    <row r="44" spans="1:11" s="62" customFormat="1" x14ac:dyDescent="0.2"/>
    <row r="45" spans="1:11" s="62" customFormat="1" ht="13.9" customHeight="1" x14ac:dyDescent="0.2"/>
    <row r="46" spans="1:11" s="62" customFormat="1" ht="13.9" customHeight="1" x14ac:dyDescent="0.2"/>
    <row r="47" spans="1:11" s="62" customFormat="1" ht="13.9" customHeight="1" x14ac:dyDescent="0.2"/>
    <row r="48" spans="1:11" s="62" customFormat="1" ht="13.9" customHeight="1" x14ac:dyDescent="0.2"/>
    <row r="49" s="62" customFormat="1" ht="13.9" customHeight="1" x14ac:dyDescent="0.2"/>
    <row r="50" s="62" customFormat="1" ht="13.9" customHeight="1" x14ac:dyDescent="0.2"/>
    <row r="51" s="62" customFormat="1" ht="13.9" customHeight="1" x14ac:dyDescent="0.2"/>
    <row r="52" s="62" customFormat="1" ht="13.9" customHeight="1" x14ac:dyDescent="0.2"/>
    <row r="98" ht="10.5" customHeight="1" x14ac:dyDescent="0.15"/>
  </sheetData>
  <mergeCells count="15">
    <mergeCell ref="A5:A7"/>
    <mergeCell ref="B5:K5"/>
    <mergeCell ref="L5:M6"/>
    <mergeCell ref="B6:C6"/>
    <mergeCell ref="D6:E6"/>
    <mergeCell ref="F6:G6"/>
    <mergeCell ref="H6:I6"/>
    <mergeCell ref="J6:K6"/>
    <mergeCell ref="A25:A27"/>
    <mergeCell ref="B25:I25"/>
    <mergeCell ref="J25:K26"/>
    <mergeCell ref="B26:C26"/>
    <mergeCell ref="D26:E26"/>
    <mergeCell ref="F26:G26"/>
    <mergeCell ref="H26:I26"/>
  </mergeCells>
  <pageMargins left="0.18" right="0.18" top="0.44" bottom="1" header="0.38" footer="0.5"/>
  <pageSetup paperSize="9" scale="6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workbookViewId="0">
      <selection sqref="A1:K1"/>
    </sheetView>
  </sheetViews>
  <sheetFormatPr defaultColWidth="8.85546875" defaultRowHeight="10.5" x14ac:dyDescent="0.15"/>
  <cols>
    <col min="1" max="1" width="22.140625" style="59" customWidth="1"/>
    <col min="2" max="11" width="10.140625" style="59" customWidth="1"/>
    <col min="12" max="256" width="8.85546875" style="59"/>
    <col min="257" max="257" width="22.140625" style="59" customWidth="1"/>
    <col min="258" max="267" width="10.140625" style="59" customWidth="1"/>
    <col min="268" max="512" width="8.85546875" style="59"/>
    <col min="513" max="513" width="22.140625" style="59" customWidth="1"/>
    <col min="514" max="523" width="10.140625" style="59" customWidth="1"/>
    <col min="524" max="768" width="8.85546875" style="59"/>
    <col min="769" max="769" width="22.140625" style="59" customWidth="1"/>
    <col min="770" max="779" width="10.140625" style="59" customWidth="1"/>
    <col min="780" max="1024" width="8.85546875" style="59"/>
    <col min="1025" max="1025" width="22.140625" style="59" customWidth="1"/>
    <col min="1026" max="1035" width="10.140625" style="59" customWidth="1"/>
    <col min="1036" max="1280" width="8.85546875" style="59"/>
    <col min="1281" max="1281" width="22.140625" style="59" customWidth="1"/>
    <col min="1282" max="1291" width="10.140625" style="59" customWidth="1"/>
    <col min="1292" max="1536" width="8.85546875" style="59"/>
    <col min="1537" max="1537" width="22.140625" style="59" customWidth="1"/>
    <col min="1538" max="1547" width="10.140625" style="59" customWidth="1"/>
    <col min="1548" max="1792" width="8.85546875" style="59"/>
    <col min="1793" max="1793" width="22.140625" style="59" customWidth="1"/>
    <col min="1794" max="1803" width="10.140625" style="59" customWidth="1"/>
    <col min="1804" max="2048" width="8.85546875" style="59"/>
    <col min="2049" max="2049" width="22.140625" style="59" customWidth="1"/>
    <col min="2050" max="2059" width="10.140625" style="59" customWidth="1"/>
    <col min="2060" max="2304" width="8.85546875" style="59"/>
    <col min="2305" max="2305" width="22.140625" style="59" customWidth="1"/>
    <col min="2306" max="2315" width="10.140625" style="59" customWidth="1"/>
    <col min="2316" max="2560" width="8.85546875" style="59"/>
    <col min="2561" max="2561" width="22.140625" style="59" customWidth="1"/>
    <col min="2562" max="2571" width="10.140625" style="59" customWidth="1"/>
    <col min="2572" max="2816" width="8.85546875" style="59"/>
    <col min="2817" max="2817" width="22.140625" style="59" customWidth="1"/>
    <col min="2818" max="2827" width="10.140625" style="59" customWidth="1"/>
    <col min="2828" max="3072" width="8.85546875" style="59"/>
    <col min="3073" max="3073" width="22.140625" style="59" customWidth="1"/>
    <col min="3074" max="3083" width="10.140625" style="59" customWidth="1"/>
    <col min="3084" max="3328" width="8.85546875" style="59"/>
    <col min="3329" max="3329" width="22.140625" style="59" customWidth="1"/>
    <col min="3330" max="3339" width="10.140625" style="59" customWidth="1"/>
    <col min="3340" max="3584" width="8.85546875" style="59"/>
    <col min="3585" max="3585" width="22.140625" style="59" customWidth="1"/>
    <col min="3586" max="3595" width="10.140625" style="59" customWidth="1"/>
    <col min="3596" max="3840" width="8.85546875" style="59"/>
    <col min="3841" max="3841" width="22.140625" style="59" customWidth="1"/>
    <col min="3842" max="3851" width="10.140625" style="59" customWidth="1"/>
    <col min="3852" max="4096" width="8.85546875" style="59"/>
    <col min="4097" max="4097" width="22.140625" style="59" customWidth="1"/>
    <col min="4098" max="4107" width="10.140625" style="59" customWidth="1"/>
    <col min="4108" max="4352" width="8.85546875" style="59"/>
    <col min="4353" max="4353" width="22.140625" style="59" customWidth="1"/>
    <col min="4354" max="4363" width="10.140625" style="59" customWidth="1"/>
    <col min="4364" max="4608" width="8.85546875" style="59"/>
    <col min="4609" max="4609" width="22.140625" style="59" customWidth="1"/>
    <col min="4610" max="4619" width="10.140625" style="59" customWidth="1"/>
    <col min="4620" max="4864" width="8.85546875" style="59"/>
    <col min="4865" max="4865" width="22.140625" style="59" customWidth="1"/>
    <col min="4866" max="4875" width="10.140625" style="59" customWidth="1"/>
    <col min="4876" max="5120" width="8.85546875" style="59"/>
    <col min="5121" max="5121" width="22.140625" style="59" customWidth="1"/>
    <col min="5122" max="5131" width="10.140625" style="59" customWidth="1"/>
    <col min="5132" max="5376" width="8.85546875" style="59"/>
    <col min="5377" max="5377" width="22.140625" style="59" customWidth="1"/>
    <col min="5378" max="5387" width="10.140625" style="59" customWidth="1"/>
    <col min="5388" max="5632" width="8.85546875" style="59"/>
    <col min="5633" max="5633" width="22.140625" style="59" customWidth="1"/>
    <col min="5634" max="5643" width="10.140625" style="59" customWidth="1"/>
    <col min="5644" max="5888" width="8.85546875" style="59"/>
    <col min="5889" max="5889" width="22.140625" style="59" customWidth="1"/>
    <col min="5890" max="5899" width="10.140625" style="59" customWidth="1"/>
    <col min="5900" max="6144" width="8.85546875" style="59"/>
    <col min="6145" max="6145" width="22.140625" style="59" customWidth="1"/>
    <col min="6146" max="6155" width="10.140625" style="59" customWidth="1"/>
    <col min="6156" max="6400" width="8.85546875" style="59"/>
    <col min="6401" max="6401" width="22.140625" style="59" customWidth="1"/>
    <col min="6402" max="6411" width="10.140625" style="59" customWidth="1"/>
    <col min="6412" max="6656" width="8.85546875" style="59"/>
    <col min="6657" max="6657" width="22.140625" style="59" customWidth="1"/>
    <col min="6658" max="6667" width="10.140625" style="59" customWidth="1"/>
    <col min="6668" max="6912" width="8.85546875" style="59"/>
    <col min="6913" max="6913" width="22.140625" style="59" customWidth="1"/>
    <col min="6914" max="6923" width="10.140625" style="59" customWidth="1"/>
    <col min="6924" max="7168" width="8.85546875" style="59"/>
    <col min="7169" max="7169" width="22.140625" style="59" customWidth="1"/>
    <col min="7170" max="7179" width="10.140625" style="59" customWidth="1"/>
    <col min="7180" max="7424" width="8.85546875" style="59"/>
    <col min="7425" max="7425" width="22.140625" style="59" customWidth="1"/>
    <col min="7426" max="7435" width="10.140625" style="59" customWidth="1"/>
    <col min="7436" max="7680" width="8.85546875" style="59"/>
    <col min="7681" max="7681" width="22.140625" style="59" customWidth="1"/>
    <col min="7682" max="7691" width="10.140625" style="59" customWidth="1"/>
    <col min="7692" max="7936" width="8.85546875" style="59"/>
    <col min="7937" max="7937" width="22.140625" style="59" customWidth="1"/>
    <col min="7938" max="7947" width="10.140625" style="59" customWidth="1"/>
    <col min="7948" max="8192" width="8.85546875" style="59"/>
    <col min="8193" max="8193" width="22.140625" style="59" customWidth="1"/>
    <col min="8194" max="8203" width="10.140625" style="59" customWidth="1"/>
    <col min="8204" max="8448" width="8.85546875" style="59"/>
    <col min="8449" max="8449" width="22.140625" style="59" customWidth="1"/>
    <col min="8450" max="8459" width="10.140625" style="59" customWidth="1"/>
    <col min="8460" max="8704" width="8.85546875" style="59"/>
    <col min="8705" max="8705" width="22.140625" style="59" customWidth="1"/>
    <col min="8706" max="8715" width="10.140625" style="59" customWidth="1"/>
    <col min="8716" max="8960" width="8.85546875" style="59"/>
    <col min="8961" max="8961" width="22.140625" style="59" customWidth="1"/>
    <col min="8962" max="8971" width="10.140625" style="59" customWidth="1"/>
    <col min="8972" max="9216" width="8.85546875" style="59"/>
    <col min="9217" max="9217" width="22.140625" style="59" customWidth="1"/>
    <col min="9218" max="9227" width="10.140625" style="59" customWidth="1"/>
    <col min="9228" max="9472" width="8.85546875" style="59"/>
    <col min="9473" max="9473" width="22.140625" style="59" customWidth="1"/>
    <col min="9474" max="9483" width="10.140625" style="59" customWidth="1"/>
    <col min="9484" max="9728" width="8.85546875" style="59"/>
    <col min="9729" max="9729" width="22.140625" style="59" customWidth="1"/>
    <col min="9730" max="9739" width="10.140625" style="59" customWidth="1"/>
    <col min="9740" max="9984" width="8.85546875" style="59"/>
    <col min="9985" max="9985" width="22.140625" style="59" customWidth="1"/>
    <col min="9986" max="9995" width="10.140625" style="59" customWidth="1"/>
    <col min="9996" max="10240" width="8.85546875" style="59"/>
    <col min="10241" max="10241" width="22.140625" style="59" customWidth="1"/>
    <col min="10242" max="10251" width="10.140625" style="59" customWidth="1"/>
    <col min="10252" max="10496" width="8.85546875" style="59"/>
    <col min="10497" max="10497" width="22.140625" style="59" customWidth="1"/>
    <col min="10498" max="10507" width="10.140625" style="59" customWidth="1"/>
    <col min="10508" max="10752" width="8.85546875" style="59"/>
    <col min="10753" max="10753" width="22.140625" style="59" customWidth="1"/>
    <col min="10754" max="10763" width="10.140625" style="59" customWidth="1"/>
    <col min="10764" max="11008" width="8.85546875" style="59"/>
    <col min="11009" max="11009" width="22.140625" style="59" customWidth="1"/>
    <col min="11010" max="11019" width="10.140625" style="59" customWidth="1"/>
    <col min="11020" max="11264" width="8.85546875" style="59"/>
    <col min="11265" max="11265" width="22.140625" style="59" customWidth="1"/>
    <col min="11266" max="11275" width="10.140625" style="59" customWidth="1"/>
    <col min="11276" max="11520" width="8.85546875" style="59"/>
    <col min="11521" max="11521" width="22.140625" style="59" customWidth="1"/>
    <col min="11522" max="11531" width="10.140625" style="59" customWidth="1"/>
    <col min="11532" max="11776" width="8.85546875" style="59"/>
    <col min="11777" max="11777" width="22.140625" style="59" customWidth="1"/>
    <col min="11778" max="11787" width="10.140625" style="59" customWidth="1"/>
    <col min="11788" max="12032" width="8.85546875" style="59"/>
    <col min="12033" max="12033" width="22.140625" style="59" customWidth="1"/>
    <col min="12034" max="12043" width="10.140625" style="59" customWidth="1"/>
    <col min="12044" max="12288" width="8.85546875" style="59"/>
    <col min="12289" max="12289" width="22.140625" style="59" customWidth="1"/>
    <col min="12290" max="12299" width="10.140625" style="59" customWidth="1"/>
    <col min="12300" max="12544" width="8.85546875" style="59"/>
    <col min="12545" max="12545" width="22.140625" style="59" customWidth="1"/>
    <col min="12546" max="12555" width="10.140625" style="59" customWidth="1"/>
    <col min="12556" max="12800" width="8.85546875" style="59"/>
    <col min="12801" max="12801" width="22.140625" style="59" customWidth="1"/>
    <col min="12802" max="12811" width="10.140625" style="59" customWidth="1"/>
    <col min="12812" max="13056" width="8.85546875" style="59"/>
    <col min="13057" max="13057" width="22.140625" style="59" customWidth="1"/>
    <col min="13058" max="13067" width="10.140625" style="59" customWidth="1"/>
    <col min="13068" max="13312" width="8.85546875" style="59"/>
    <col min="13313" max="13313" width="22.140625" style="59" customWidth="1"/>
    <col min="13314" max="13323" width="10.140625" style="59" customWidth="1"/>
    <col min="13324" max="13568" width="8.85546875" style="59"/>
    <col min="13569" max="13569" width="22.140625" style="59" customWidth="1"/>
    <col min="13570" max="13579" width="10.140625" style="59" customWidth="1"/>
    <col min="13580" max="13824" width="8.85546875" style="59"/>
    <col min="13825" max="13825" width="22.140625" style="59" customWidth="1"/>
    <col min="13826" max="13835" width="10.140625" style="59" customWidth="1"/>
    <col min="13836" max="14080" width="8.85546875" style="59"/>
    <col min="14081" max="14081" width="22.140625" style="59" customWidth="1"/>
    <col min="14082" max="14091" width="10.140625" style="59" customWidth="1"/>
    <col min="14092" max="14336" width="8.85546875" style="59"/>
    <col min="14337" max="14337" width="22.140625" style="59" customWidth="1"/>
    <col min="14338" max="14347" width="10.140625" style="59" customWidth="1"/>
    <col min="14348" max="14592" width="8.85546875" style="59"/>
    <col min="14593" max="14593" width="22.140625" style="59" customWidth="1"/>
    <col min="14594" max="14603" width="10.140625" style="59" customWidth="1"/>
    <col min="14604" max="14848" width="8.85546875" style="59"/>
    <col min="14849" max="14849" width="22.140625" style="59" customWidth="1"/>
    <col min="14850" max="14859" width="10.140625" style="59" customWidth="1"/>
    <col min="14860" max="15104" width="8.85546875" style="59"/>
    <col min="15105" max="15105" width="22.140625" style="59" customWidth="1"/>
    <col min="15106" max="15115" width="10.140625" style="59" customWidth="1"/>
    <col min="15116" max="15360" width="8.85546875" style="59"/>
    <col min="15361" max="15361" width="22.140625" style="59" customWidth="1"/>
    <col min="15362" max="15371" width="10.140625" style="59" customWidth="1"/>
    <col min="15372" max="15616" width="8.85546875" style="59"/>
    <col min="15617" max="15617" width="22.140625" style="59" customWidth="1"/>
    <col min="15618" max="15627" width="10.140625" style="59" customWidth="1"/>
    <col min="15628" max="15872" width="8.85546875" style="59"/>
    <col min="15873" max="15873" width="22.140625" style="59" customWidth="1"/>
    <col min="15874" max="15883" width="10.140625" style="59" customWidth="1"/>
    <col min="15884" max="16128" width="8.85546875" style="59"/>
    <col min="16129" max="16129" width="22.140625" style="59" customWidth="1"/>
    <col min="16130" max="16139" width="10.140625" style="59" customWidth="1"/>
    <col min="16140" max="16384" width="8.85546875" style="59"/>
  </cols>
  <sheetData>
    <row r="1" spans="1:11" ht="26.25" customHeight="1" x14ac:dyDescent="0.2">
      <c r="A1" s="178" t="s">
        <v>256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ht="11.25" x14ac:dyDescent="0.15">
      <c r="A3" s="61" t="s">
        <v>2</v>
      </c>
    </row>
    <row r="5" spans="1:11" s="89" customFormat="1" ht="16.149999999999999" customHeight="1" x14ac:dyDescent="0.2">
      <c r="A5" s="179" t="s">
        <v>53</v>
      </c>
      <c r="B5" s="182" t="s">
        <v>99</v>
      </c>
      <c r="C5" s="182"/>
      <c r="D5" s="182"/>
      <c r="E5" s="182"/>
      <c r="F5" s="182"/>
      <c r="G5" s="182"/>
      <c r="H5" s="182"/>
      <c r="I5" s="182"/>
      <c r="J5" s="186" t="s">
        <v>16</v>
      </c>
      <c r="K5" s="186"/>
    </row>
    <row r="6" spans="1:11" s="89" customFormat="1" ht="30.6" customHeight="1" x14ac:dyDescent="0.2">
      <c r="A6" s="180"/>
      <c r="B6" s="187" t="s">
        <v>46</v>
      </c>
      <c r="C6" s="187"/>
      <c r="D6" s="187" t="s">
        <v>100</v>
      </c>
      <c r="E6" s="187"/>
      <c r="F6" s="187" t="s">
        <v>48</v>
      </c>
      <c r="G6" s="187"/>
      <c r="H6" s="182" t="s">
        <v>49</v>
      </c>
      <c r="I6" s="182"/>
      <c r="J6" s="187"/>
      <c r="K6" s="187"/>
    </row>
    <row r="7" spans="1:11" s="62" customFormat="1" ht="18" customHeight="1" x14ac:dyDescent="0.2">
      <c r="A7" s="181"/>
      <c r="B7" s="139" t="s">
        <v>59</v>
      </c>
      <c r="C7" s="139" t="s">
        <v>60</v>
      </c>
      <c r="D7" s="139" t="s">
        <v>59</v>
      </c>
      <c r="E7" s="139" t="s">
        <v>60</v>
      </c>
      <c r="F7" s="139" t="s">
        <v>59</v>
      </c>
      <c r="G7" s="139" t="s">
        <v>60</v>
      </c>
      <c r="H7" s="139" t="s">
        <v>59</v>
      </c>
      <c r="I7" s="139" t="s">
        <v>60</v>
      </c>
      <c r="J7" s="139" t="s">
        <v>59</v>
      </c>
      <c r="K7" s="139" t="s">
        <v>60</v>
      </c>
    </row>
    <row r="8" spans="1:11" s="62" customFormat="1" ht="13.9" customHeight="1" x14ac:dyDescent="0.2">
      <c r="A8" s="64" t="s">
        <v>17</v>
      </c>
      <c r="B8" s="131">
        <v>8985</v>
      </c>
      <c r="C8" s="131">
        <v>4507</v>
      </c>
      <c r="D8" s="131">
        <v>35</v>
      </c>
      <c r="E8" s="131">
        <v>1</v>
      </c>
      <c r="F8" s="131">
        <v>5</v>
      </c>
      <c r="G8" s="131">
        <v>1</v>
      </c>
      <c r="H8" s="131">
        <v>368</v>
      </c>
      <c r="I8" s="131">
        <v>224</v>
      </c>
      <c r="J8" s="131">
        <v>9393</v>
      </c>
      <c r="K8" s="137">
        <v>4733</v>
      </c>
    </row>
    <row r="9" spans="1:11" s="62" customFormat="1" ht="13.9" customHeight="1" x14ac:dyDescent="0.2">
      <c r="A9" s="64" t="s">
        <v>18</v>
      </c>
      <c r="B9" s="131">
        <v>6435</v>
      </c>
      <c r="C9" s="131">
        <v>3049</v>
      </c>
      <c r="D9" s="131">
        <v>154</v>
      </c>
      <c r="E9" s="131">
        <v>1</v>
      </c>
      <c r="F9" s="131">
        <v>14</v>
      </c>
      <c r="G9" s="131">
        <v>5</v>
      </c>
      <c r="H9" s="131">
        <v>776</v>
      </c>
      <c r="I9" s="131">
        <v>518</v>
      </c>
      <c r="J9" s="131">
        <v>7379</v>
      </c>
      <c r="K9" s="137">
        <v>3573</v>
      </c>
    </row>
    <row r="10" spans="1:11" s="62" customFormat="1" ht="13.9" customHeight="1" x14ac:dyDescent="0.2">
      <c r="A10" s="64" t="s">
        <v>19</v>
      </c>
      <c r="B10" s="131">
        <v>3289</v>
      </c>
      <c r="C10" s="131">
        <v>1714</v>
      </c>
      <c r="D10" s="131">
        <v>466</v>
      </c>
      <c r="E10" s="131">
        <v>6</v>
      </c>
      <c r="F10" s="131">
        <v>41</v>
      </c>
      <c r="G10" s="131">
        <v>12</v>
      </c>
      <c r="H10" s="131">
        <v>1325</v>
      </c>
      <c r="I10" s="131">
        <v>687</v>
      </c>
      <c r="J10" s="131">
        <v>5121</v>
      </c>
      <c r="K10" s="137">
        <v>2419</v>
      </c>
    </row>
    <row r="11" spans="1:11" s="62" customFormat="1" ht="13.9" customHeight="1" x14ac:dyDescent="0.2">
      <c r="A11" s="64" t="s">
        <v>20</v>
      </c>
      <c r="B11" s="131">
        <v>824</v>
      </c>
      <c r="C11" s="131">
        <v>382</v>
      </c>
      <c r="D11" s="131">
        <v>834</v>
      </c>
      <c r="E11" s="131">
        <v>7</v>
      </c>
      <c r="F11" s="131">
        <v>69</v>
      </c>
      <c r="G11" s="131">
        <v>18</v>
      </c>
      <c r="H11" s="131">
        <v>1109</v>
      </c>
      <c r="I11" s="131">
        <v>558</v>
      </c>
      <c r="J11" s="131">
        <v>2836</v>
      </c>
      <c r="K11" s="137">
        <v>965</v>
      </c>
    </row>
    <row r="12" spans="1:11" s="62" customFormat="1" ht="13.9" customHeight="1" x14ac:dyDescent="0.2">
      <c r="A12" s="64" t="s">
        <v>21</v>
      </c>
      <c r="B12" s="131">
        <v>197</v>
      </c>
      <c r="C12" s="131">
        <v>77</v>
      </c>
      <c r="D12" s="131">
        <v>1170</v>
      </c>
      <c r="E12" s="131">
        <v>5</v>
      </c>
      <c r="F12" s="131">
        <v>123</v>
      </c>
      <c r="G12" s="131">
        <v>32</v>
      </c>
      <c r="H12" s="131">
        <v>1028</v>
      </c>
      <c r="I12" s="131">
        <v>525</v>
      </c>
      <c r="J12" s="131">
        <v>2518</v>
      </c>
      <c r="K12" s="137">
        <v>639</v>
      </c>
    </row>
    <row r="13" spans="1:11" s="62" customFormat="1" ht="13.9" customHeight="1" x14ac:dyDescent="0.2">
      <c r="A13" s="64" t="s">
        <v>22</v>
      </c>
      <c r="B13" s="131">
        <v>72</v>
      </c>
      <c r="C13" s="131">
        <v>36</v>
      </c>
      <c r="D13" s="131">
        <v>1388</v>
      </c>
      <c r="E13" s="131">
        <v>3</v>
      </c>
      <c r="F13" s="131">
        <v>184</v>
      </c>
      <c r="G13" s="131">
        <v>62</v>
      </c>
      <c r="H13" s="131">
        <v>885</v>
      </c>
      <c r="I13" s="131">
        <v>476</v>
      </c>
      <c r="J13" s="131">
        <v>2529</v>
      </c>
      <c r="K13" s="137">
        <v>577</v>
      </c>
    </row>
    <row r="14" spans="1:11" s="62" customFormat="1" ht="13.9" customHeight="1" x14ac:dyDescent="0.2">
      <c r="A14" s="64" t="s">
        <v>23</v>
      </c>
      <c r="B14" s="131">
        <v>38</v>
      </c>
      <c r="C14" s="131">
        <v>16</v>
      </c>
      <c r="D14" s="131">
        <v>1471</v>
      </c>
      <c r="E14" s="131">
        <v>11</v>
      </c>
      <c r="F14" s="131">
        <v>566</v>
      </c>
      <c r="G14" s="131">
        <v>179</v>
      </c>
      <c r="H14" s="131">
        <v>797</v>
      </c>
      <c r="I14" s="131">
        <v>444</v>
      </c>
      <c r="J14" s="131">
        <v>2872</v>
      </c>
      <c r="K14" s="137">
        <v>650</v>
      </c>
    </row>
    <row r="15" spans="1:11" s="62" customFormat="1" ht="13.9" customHeight="1" x14ac:dyDescent="0.2">
      <c r="A15" s="64" t="s">
        <v>24</v>
      </c>
      <c r="B15" s="93">
        <v>0</v>
      </c>
      <c r="C15" s="93">
        <v>0</v>
      </c>
      <c r="D15" s="131">
        <v>2335</v>
      </c>
      <c r="E15" s="131">
        <v>10</v>
      </c>
      <c r="F15" s="131">
        <v>3220</v>
      </c>
      <c r="G15" s="131">
        <v>1266</v>
      </c>
      <c r="H15" s="131">
        <v>930</v>
      </c>
      <c r="I15" s="131">
        <v>529</v>
      </c>
      <c r="J15" s="131">
        <v>6485</v>
      </c>
      <c r="K15" s="137">
        <v>1805</v>
      </c>
    </row>
    <row r="16" spans="1:11" s="62" customFormat="1" ht="13.9" customHeight="1" x14ac:dyDescent="0.2">
      <c r="A16" s="64" t="s">
        <v>25</v>
      </c>
      <c r="B16" s="93">
        <v>0</v>
      </c>
      <c r="C16" s="93">
        <v>0</v>
      </c>
      <c r="D16" s="131">
        <v>3279</v>
      </c>
      <c r="E16" s="131">
        <v>17</v>
      </c>
      <c r="F16" s="131">
        <v>9788</v>
      </c>
      <c r="G16" s="131">
        <v>4892</v>
      </c>
      <c r="H16" s="131">
        <v>781</v>
      </c>
      <c r="I16" s="131">
        <v>415</v>
      </c>
      <c r="J16" s="131">
        <v>13848</v>
      </c>
      <c r="K16" s="137">
        <v>5324</v>
      </c>
    </row>
    <row r="17" spans="1:11" s="62" customFormat="1" ht="13.9" customHeight="1" x14ac:dyDescent="0.2">
      <c r="A17" s="64" t="s">
        <v>26</v>
      </c>
      <c r="B17" s="93">
        <v>0</v>
      </c>
      <c r="C17" s="93">
        <v>0</v>
      </c>
      <c r="D17" s="131">
        <v>3925</v>
      </c>
      <c r="E17" s="131">
        <v>18</v>
      </c>
      <c r="F17" s="131">
        <v>16541</v>
      </c>
      <c r="G17" s="131">
        <v>7728</v>
      </c>
      <c r="H17" s="131">
        <v>744</v>
      </c>
      <c r="I17" s="131">
        <v>380</v>
      </c>
      <c r="J17" s="131">
        <v>21210</v>
      </c>
      <c r="K17" s="137">
        <v>8126</v>
      </c>
    </row>
    <row r="18" spans="1:11" s="62" customFormat="1" ht="13.9" customHeight="1" x14ac:dyDescent="0.2">
      <c r="A18" s="64" t="s">
        <v>61</v>
      </c>
      <c r="B18" s="93">
        <v>0</v>
      </c>
      <c r="C18" s="93">
        <v>0</v>
      </c>
      <c r="D18" s="131">
        <v>19181</v>
      </c>
      <c r="E18" s="131">
        <v>103</v>
      </c>
      <c r="F18" s="131">
        <v>70753</v>
      </c>
      <c r="G18" s="131">
        <v>34289</v>
      </c>
      <c r="H18" s="131">
        <v>4751</v>
      </c>
      <c r="I18" s="131">
        <v>979</v>
      </c>
      <c r="J18" s="131">
        <v>94685</v>
      </c>
      <c r="K18" s="137">
        <v>35371</v>
      </c>
    </row>
    <row r="19" spans="1:11" s="62" customFormat="1" ht="13.9" customHeight="1" x14ac:dyDescent="0.2">
      <c r="A19" s="66" t="s">
        <v>16</v>
      </c>
      <c r="B19" s="133">
        <v>19840</v>
      </c>
      <c r="C19" s="133">
        <v>9781</v>
      </c>
      <c r="D19" s="133">
        <v>34238</v>
      </c>
      <c r="E19" s="133">
        <v>182</v>
      </c>
      <c r="F19" s="133">
        <v>101304</v>
      </c>
      <c r="G19" s="133">
        <v>48484</v>
      </c>
      <c r="H19" s="133">
        <v>13494</v>
      </c>
      <c r="I19" s="133">
        <v>5735</v>
      </c>
      <c r="J19" s="133">
        <v>168876</v>
      </c>
      <c r="K19" s="154">
        <v>64182</v>
      </c>
    </row>
    <row r="20" spans="1:11" s="62" customFormat="1" ht="16.899999999999999" customHeight="1" x14ac:dyDescent="0.2">
      <c r="A20" s="95"/>
      <c r="B20" s="162"/>
      <c r="C20" s="162"/>
      <c r="D20" s="162"/>
      <c r="E20" s="162"/>
      <c r="F20" s="162"/>
      <c r="G20" s="162"/>
      <c r="H20" s="162"/>
      <c r="I20" s="162"/>
      <c r="J20" s="162"/>
    </row>
    <row r="21" spans="1:11" s="62" customFormat="1" ht="16.899999999999999" customHeight="1" x14ac:dyDescent="0.2">
      <c r="A21" s="95"/>
      <c r="B21" s="162"/>
      <c r="C21" s="162"/>
      <c r="D21" s="162"/>
      <c r="E21" s="162"/>
      <c r="F21" s="162"/>
      <c r="G21" s="162"/>
      <c r="H21" s="162"/>
      <c r="I21" s="162"/>
      <c r="J21" s="162"/>
    </row>
    <row r="22" spans="1:11" s="62" customFormat="1" ht="13.9" customHeight="1" x14ac:dyDescent="0.2"/>
    <row r="23" spans="1:11" s="62" customFormat="1" ht="13.9" customHeight="1" x14ac:dyDescent="0.15">
      <c r="A23" s="61" t="s">
        <v>1</v>
      </c>
      <c r="B23" s="59"/>
      <c r="C23" s="59"/>
      <c r="D23" s="59"/>
      <c r="E23" s="59"/>
      <c r="F23" s="59"/>
      <c r="G23" s="59"/>
      <c r="H23" s="59"/>
      <c r="I23" s="59"/>
      <c r="J23" s="59"/>
    </row>
    <row r="24" spans="1:11" s="62" customFormat="1" ht="13.9" customHeight="1" x14ac:dyDescent="0.15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1" s="89" customFormat="1" ht="16.149999999999999" customHeight="1" x14ac:dyDescent="0.2">
      <c r="A25" s="179" t="s">
        <v>53</v>
      </c>
      <c r="B25" s="182" t="s">
        <v>99</v>
      </c>
      <c r="C25" s="182"/>
      <c r="D25" s="182"/>
      <c r="E25" s="182"/>
      <c r="F25" s="182"/>
      <c r="G25" s="182"/>
      <c r="H25" s="182"/>
      <c r="I25" s="182"/>
      <c r="J25" s="186" t="s">
        <v>16</v>
      </c>
      <c r="K25" s="186"/>
    </row>
    <row r="26" spans="1:11" s="89" customFormat="1" ht="30.6" customHeight="1" x14ac:dyDescent="0.2">
      <c r="A26" s="180"/>
      <c r="B26" s="187" t="s">
        <v>46</v>
      </c>
      <c r="C26" s="187"/>
      <c r="D26" s="187" t="s">
        <v>100</v>
      </c>
      <c r="E26" s="187"/>
      <c r="F26" s="187" t="s">
        <v>48</v>
      </c>
      <c r="G26" s="187"/>
      <c r="H26" s="182" t="s">
        <v>49</v>
      </c>
      <c r="I26" s="182"/>
      <c r="J26" s="187"/>
      <c r="K26" s="187"/>
    </row>
    <row r="27" spans="1:11" s="62" customFormat="1" ht="18" customHeight="1" x14ac:dyDescent="0.2">
      <c r="A27" s="181"/>
      <c r="B27" s="139" t="s">
        <v>59</v>
      </c>
      <c r="C27" s="139" t="s">
        <v>60</v>
      </c>
      <c r="D27" s="139" t="s">
        <v>59</v>
      </c>
      <c r="E27" s="139" t="s">
        <v>60</v>
      </c>
      <c r="F27" s="139" t="s">
        <v>59</v>
      </c>
      <c r="G27" s="139" t="s">
        <v>60</v>
      </c>
      <c r="H27" s="139" t="s">
        <v>59</v>
      </c>
      <c r="I27" s="139" t="s">
        <v>60</v>
      </c>
      <c r="J27" s="139" t="s">
        <v>59</v>
      </c>
      <c r="K27" s="139" t="s">
        <v>60</v>
      </c>
    </row>
    <row r="28" spans="1:11" s="62" customFormat="1" ht="13.9" customHeight="1" x14ac:dyDescent="0.2">
      <c r="A28" s="64" t="s">
        <v>17</v>
      </c>
      <c r="B28" s="131">
        <v>10967</v>
      </c>
      <c r="C28" s="131">
        <v>5556</v>
      </c>
      <c r="D28" s="131">
        <v>83</v>
      </c>
      <c r="E28" s="131">
        <v>9</v>
      </c>
      <c r="F28" s="131">
        <v>18</v>
      </c>
      <c r="G28" s="131">
        <v>11</v>
      </c>
      <c r="H28" s="131">
        <v>393</v>
      </c>
      <c r="I28" s="131">
        <v>231</v>
      </c>
      <c r="J28" s="131">
        <f>B28+D28+F28+H28</f>
        <v>11461</v>
      </c>
      <c r="K28" s="137">
        <f>C28+E28+G28+I28</f>
        <v>5807</v>
      </c>
    </row>
    <row r="29" spans="1:11" s="62" customFormat="1" ht="13.9" customHeight="1" x14ac:dyDescent="0.2">
      <c r="A29" s="64" t="s">
        <v>18</v>
      </c>
      <c r="B29" s="131">
        <v>6201</v>
      </c>
      <c r="C29" s="131">
        <v>2934</v>
      </c>
      <c r="D29" s="131">
        <v>464</v>
      </c>
      <c r="E29" s="131">
        <v>32</v>
      </c>
      <c r="F29" s="131">
        <v>32</v>
      </c>
      <c r="G29" s="131">
        <v>20</v>
      </c>
      <c r="H29" s="131">
        <v>652</v>
      </c>
      <c r="I29" s="131">
        <v>404</v>
      </c>
      <c r="J29" s="131">
        <f t="shared" ref="J29:K38" si="0">B29+D29+F29+H29</f>
        <v>7349</v>
      </c>
      <c r="K29" s="137">
        <f t="shared" si="0"/>
        <v>3390</v>
      </c>
    </row>
    <row r="30" spans="1:11" s="62" customFormat="1" ht="13.9" customHeight="1" x14ac:dyDescent="0.2">
      <c r="A30" s="64" t="s">
        <v>19</v>
      </c>
      <c r="B30" s="131">
        <v>2050</v>
      </c>
      <c r="C30" s="131">
        <v>999</v>
      </c>
      <c r="D30" s="131">
        <v>810</v>
      </c>
      <c r="E30" s="131">
        <v>29</v>
      </c>
      <c r="F30" s="131">
        <v>38</v>
      </c>
      <c r="G30" s="131">
        <v>15</v>
      </c>
      <c r="H30" s="131">
        <v>836</v>
      </c>
      <c r="I30" s="131">
        <v>469</v>
      </c>
      <c r="J30" s="131">
        <f t="shared" si="0"/>
        <v>3734</v>
      </c>
      <c r="K30" s="137">
        <f t="shared" si="0"/>
        <v>1512</v>
      </c>
    </row>
    <row r="31" spans="1:11" s="62" customFormat="1" ht="13.9" customHeight="1" x14ac:dyDescent="0.2">
      <c r="A31" s="64" t="s">
        <v>20</v>
      </c>
      <c r="B31" s="131">
        <v>484</v>
      </c>
      <c r="C31" s="131">
        <v>216</v>
      </c>
      <c r="D31" s="131">
        <v>1005</v>
      </c>
      <c r="E31" s="131">
        <v>34</v>
      </c>
      <c r="F31" s="131">
        <v>62</v>
      </c>
      <c r="G31" s="131">
        <v>34</v>
      </c>
      <c r="H31" s="131">
        <v>904</v>
      </c>
      <c r="I31" s="131">
        <v>535</v>
      </c>
      <c r="J31" s="131">
        <f t="shared" si="0"/>
        <v>2455</v>
      </c>
      <c r="K31" s="137">
        <f t="shared" si="0"/>
        <v>819</v>
      </c>
    </row>
    <row r="32" spans="1:11" s="62" customFormat="1" ht="13.9" customHeight="1" x14ac:dyDescent="0.2">
      <c r="A32" s="64" t="s">
        <v>21</v>
      </c>
      <c r="B32" s="131">
        <v>258</v>
      </c>
      <c r="C32" s="131">
        <v>112</v>
      </c>
      <c r="D32" s="131">
        <v>1156</v>
      </c>
      <c r="E32" s="131">
        <v>47</v>
      </c>
      <c r="F32" s="131">
        <v>88</v>
      </c>
      <c r="G32" s="131">
        <v>41</v>
      </c>
      <c r="H32" s="131">
        <v>924</v>
      </c>
      <c r="I32" s="131">
        <v>530</v>
      </c>
      <c r="J32" s="131">
        <f t="shared" si="0"/>
        <v>2426</v>
      </c>
      <c r="K32" s="137">
        <f t="shared" si="0"/>
        <v>730</v>
      </c>
    </row>
    <row r="33" spans="1:11" s="62" customFormat="1" ht="13.9" customHeight="1" x14ac:dyDescent="0.2">
      <c r="A33" s="64" t="s">
        <v>22</v>
      </c>
      <c r="B33" s="131">
        <v>121</v>
      </c>
      <c r="C33" s="131">
        <v>48</v>
      </c>
      <c r="D33" s="131">
        <v>1221</v>
      </c>
      <c r="E33" s="131">
        <v>49</v>
      </c>
      <c r="F33" s="131">
        <v>157</v>
      </c>
      <c r="G33" s="131">
        <v>77</v>
      </c>
      <c r="H33" s="131">
        <v>984</v>
      </c>
      <c r="I33" s="131">
        <v>575</v>
      </c>
      <c r="J33" s="131">
        <f t="shared" si="0"/>
        <v>2483</v>
      </c>
      <c r="K33" s="137">
        <f t="shared" si="0"/>
        <v>749</v>
      </c>
    </row>
    <row r="34" spans="1:11" s="62" customFormat="1" ht="13.9" customHeight="1" x14ac:dyDescent="0.2">
      <c r="A34" s="64" t="s">
        <v>23</v>
      </c>
      <c r="B34" s="131">
        <v>82</v>
      </c>
      <c r="C34" s="131">
        <v>21</v>
      </c>
      <c r="D34" s="131">
        <v>1375</v>
      </c>
      <c r="E34" s="131">
        <v>49</v>
      </c>
      <c r="F34" s="131">
        <v>274</v>
      </c>
      <c r="G34" s="131">
        <v>142</v>
      </c>
      <c r="H34" s="131">
        <v>1050</v>
      </c>
      <c r="I34" s="131">
        <v>661</v>
      </c>
      <c r="J34" s="131">
        <f t="shared" si="0"/>
        <v>2781</v>
      </c>
      <c r="K34" s="137">
        <f t="shared" si="0"/>
        <v>873</v>
      </c>
    </row>
    <row r="35" spans="1:11" s="62" customFormat="1" ht="13.9" customHeight="1" x14ac:dyDescent="0.2">
      <c r="A35" s="64" t="s">
        <v>24</v>
      </c>
      <c r="B35" s="131">
        <v>50</v>
      </c>
      <c r="C35" s="131">
        <v>16</v>
      </c>
      <c r="D35" s="131">
        <v>1520</v>
      </c>
      <c r="E35" s="131">
        <v>53</v>
      </c>
      <c r="F35" s="131">
        <v>512</v>
      </c>
      <c r="G35" s="131">
        <v>271</v>
      </c>
      <c r="H35" s="131">
        <v>1013</v>
      </c>
      <c r="I35" s="131">
        <v>605</v>
      </c>
      <c r="J35" s="131">
        <f t="shared" si="0"/>
        <v>3095</v>
      </c>
      <c r="K35" s="137">
        <f t="shared" si="0"/>
        <v>945</v>
      </c>
    </row>
    <row r="36" spans="1:11" s="62" customFormat="1" ht="13.9" customHeight="1" x14ac:dyDescent="0.2">
      <c r="A36" s="64" t="s">
        <v>25</v>
      </c>
      <c r="B36" s="131">
        <v>38</v>
      </c>
      <c r="C36" s="131">
        <v>14</v>
      </c>
      <c r="D36" s="131">
        <v>1691</v>
      </c>
      <c r="E36" s="131">
        <v>51</v>
      </c>
      <c r="F36" s="131">
        <v>2965</v>
      </c>
      <c r="G36" s="131">
        <v>1443</v>
      </c>
      <c r="H36" s="131">
        <v>1289</v>
      </c>
      <c r="I36" s="131">
        <v>722</v>
      </c>
      <c r="J36" s="131">
        <f t="shared" si="0"/>
        <v>5983</v>
      </c>
      <c r="K36" s="137">
        <f t="shared" si="0"/>
        <v>2230</v>
      </c>
    </row>
    <row r="37" spans="1:11" s="62" customFormat="1" ht="13.9" customHeight="1" x14ac:dyDescent="0.2">
      <c r="A37" s="64" t="s">
        <v>26</v>
      </c>
      <c r="B37" s="131">
        <v>25</v>
      </c>
      <c r="C37" s="131">
        <v>11</v>
      </c>
      <c r="D37" s="131">
        <v>1689</v>
      </c>
      <c r="E37" s="131">
        <v>98</v>
      </c>
      <c r="F37" s="131">
        <v>13293</v>
      </c>
      <c r="G37" s="131">
        <v>5569</v>
      </c>
      <c r="H37" s="131">
        <v>1142</v>
      </c>
      <c r="I37" s="131">
        <v>638</v>
      </c>
      <c r="J37" s="131">
        <f t="shared" si="0"/>
        <v>16149</v>
      </c>
      <c r="K37" s="137">
        <f t="shared" si="0"/>
        <v>6316</v>
      </c>
    </row>
    <row r="38" spans="1:11" s="62" customFormat="1" ht="13.9" customHeight="1" x14ac:dyDescent="0.2">
      <c r="A38" s="64" t="s">
        <v>61</v>
      </c>
      <c r="B38" s="131">
        <v>31</v>
      </c>
      <c r="C38" s="131">
        <v>5</v>
      </c>
      <c r="D38" s="131">
        <v>7490</v>
      </c>
      <c r="E38" s="131">
        <v>223</v>
      </c>
      <c r="F38" s="131">
        <v>81429</v>
      </c>
      <c r="G38" s="131">
        <v>33608</v>
      </c>
      <c r="H38" s="131">
        <v>4507</v>
      </c>
      <c r="I38" s="131">
        <v>1433</v>
      </c>
      <c r="J38" s="131">
        <f t="shared" si="0"/>
        <v>93457</v>
      </c>
      <c r="K38" s="137">
        <f t="shared" si="0"/>
        <v>35269</v>
      </c>
    </row>
    <row r="39" spans="1:11" s="62" customFormat="1" ht="13.9" customHeight="1" x14ac:dyDescent="0.2">
      <c r="A39" s="66" t="s">
        <v>16</v>
      </c>
      <c r="B39" s="133">
        <f>SUM(B28:B38)</f>
        <v>20307</v>
      </c>
      <c r="C39" s="133">
        <f t="shared" ref="C39:K39" si="1">SUM(C28:C38)</f>
        <v>9932</v>
      </c>
      <c r="D39" s="133">
        <f t="shared" si="1"/>
        <v>18504</v>
      </c>
      <c r="E39" s="133">
        <f t="shared" si="1"/>
        <v>674</v>
      </c>
      <c r="F39" s="133">
        <f t="shared" si="1"/>
        <v>98868</v>
      </c>
      <c r="G39" s="133">
        <f t="shared" si="1"/>
        <v>41231</v>
      </c>
      <c r="H39" s="133">
        <f t="shared" si="1"/>
        <v>13694</v>
      </c>
      <c r="I39" s="133">
        <f t="shared" si="1"/>
        <v>6803</v>
      </c>
      <c r="J39" s="133">
        <f t="shared" si="1"/>
        <v>151373</v>
      </c>
      <c r="K39" s="133">
        <f t="shared" si="1"/>
        <v>58640</v>
      </c>
    </row>
    <row r="40" spans="1:11" s="2" customFormat="1" ht="12.75" x14ac:dyDescent="0.2"/>
    <row r="41" spans="1:11" s="2" customFormat="1" ht="12.75" x14ac:dyDescent="0.2">
      <c r="A41" s="68" t="s">
        <v>13</v>
      </c>
      <c r="D41" s="69"/>
    </row>
    <row r="42" spans="1:11" s="62" customFormat="1" ht="13.9" customHeight="1" x14ac:dyDescent="0.2"/>
    <row r="43" spans="1:11" s="62" customFormat="1" ht="13.9" customHeight="1" x14ac:dyDescent="0.2"/>
    <row r="44" spans="1:11" s="62" customFormat="1" ht="13.9" customHeight="1" x14ac:dyDescent="0.2"/>
    <row r="45" spans="1:11" s="62" customFormat="1" ht="13.9" customHeight="1" x14ac:dyDescent="0.2"/>
    <row r="46" spans="1:11" s="62" customFormat="1" ht="13.9" customHeight="1" x14ac:dyDescent="0.2"/>
    <row r="47" spans="1:11" s="62" customFormat="1" ht="13.9" customHeight="1" x14ac:dyDescent="0.2"/>
    <row r="48" spans="1:11" s="62" customFormat="1" ht="13.9" customHeight="1" x14ac:dyDescent="0.2"/>
    <row r="49" s="62" customFormat="1" ht="13.9" customHeight="1" x14ac:dyDescent="0.2"/>
    <row r="50" s="62" customFormat="1" ht="13.9" customHeight="1" x14ac:dyDescent="0.2"/>
    <row r="51" s="62" customFormat="1" ht="13.9" customHeight="1" x14ac:dyDescent="0.2"/>
    <row r="52" s="62" customFormat="1" ht="13.9" customHeight="1" x14ac:dyDescent="0.2"/>
    <row r="53" s="62" customFormat="1" ht="13.9" customHeight="1" x14ac:dyDescent="0.2"/>
    <row r="54" s="62" customFormat="1" ht="13.9" customHeight="1" x14ac:dyDescent="0.2"/>
    <row r="55" s="62" customFormat="1" ht="13.9" customHeight="1" x14ac:dyDescent="0.2"/>
    <row r="56" s="62" customFormat="1" ht="13.9" customHeight="1" x14ac:dyDescent="0.2"/>
    <row r="57" s="62" customFormat="1" ht="13.9" customHeight="1" x14ac:dyDescent="0.2"/>
    <row r="58" s="62" customFormat="1" ht="13.9" customHeight="1" x14ac:dyDescent="0.2"/>
    <row r="59" s="62" customFormat="1" ht="13.9" customHeight="1" x14ac:dyDescent="0.2"/>
    <row r="60" s="62" customFormat="1" ht="13.9" customHeight="1" x14ac:dyDescent="0.2"/>
    <row r="61" s="62" customFormat="1" ht="13.9" customHeight="1" x14ac:dyDescent="0.2"/>
    <row r="62" s="62" customFormat="1" ht="13.9" customHeight="1" x14ac:dyDescent="0.2"/>
    <row r="63" s="62" customFormat="1" ht="13.9" customHeight="1" x14ac:dyDescent="0.2"/>
    <row r="64" s="62" customFormat="1" ht="13.9" customHeight="1" x14ac:dyDescent="0.2"/>
    <row r="65" s="62" customFormat="1" ht="13.9" customHeight="1" x14ac:dyDescent="0.2"/>
    <row r="66" s="62" customFormat="1" ht="13.9" customHeight="1" x14ac:dyDescent="0.2"/>
    <row r="67" s="62" customFormat="1" ht="13.9" customHeight="1" x14ac:dyDescent="0.2"/>
    <row r="68" s="62" customFormat="1" ht="13.9" customHeight="1" x14ac:dyDescent="0.2"/>
    <row r="69" s="62" customFormat="1" ht="13.9" customHeight="1" x14ac:dyDescent="0.2"/>
    <row r="70" s="62" customFormat="1" ht="13.9" customHeight="1" x14ac:dyDescent="0.2"/>
    <row r="71" s="62" customFormat="1" ht="13.9" customHeight="1" x14ac:dyDescent="0.2"/>
    <row r="72" s="62" customFormat="1" ht="13.9" customHeight="1" x14ac:dyDescent="0.2"/>
    <row r="73" s="62" customFormat="1" ht="13.9" customHeight="1" x14ac:dyDescent="0.2"/>
    <row r="74" s="62" customFormat="1" ht="13.9" customHeight="1" x14ac:dyDescent="0.2"/>
    <row r="75" s="62" customFormat="1" ht="13.9" customHeight="1" x14ac:dyDescent="0.2"/>
    <row r="76" s="62" customFormat="1" ht="13.9" customHeight="1" x14ac:dyDescent="0.2"/>
    <row r="77" s="62" customFormat="1" ht="13.9" customHeight="1" x14ac:dyDescent="0.2"/>
    <row r="78" s="62" customFormat="1" ht="13.9" customHeight="1" x14ac:dyDescent="0.2"/>
    <row r="79" s="62" customFormat="1" ht="13.9" customHeight="1" x14ac:dyDescent="0.2"/>
    <row r="80" s="62" customFormat="1" ht="13.9" customHeight="1" x14ac:dyDescent="0.2"/>
    <row r="81" s="62" customFormat="1" ht="13.9" customHeight="1" x14ac:dyDescent="0.2"/>
    <row r="82" s="62" customFormat="1" ht="13.9" customHeight="1" x14ac:dyDescent="0.2"/>
    <row r="83" s="62" customFormat="1" ht="13.9" customHeight="1" x14ac:dyDescent="0.2"/>
    <row r="84" s="62" customFormat="1" ht="13.9" customHeight="1" x14ac:dyDescent="0.2"/>
    <row r="85" s="62" customFormat="1" ht="13.9" customHeight="1" x14ac:dyDescent="0.2"/>
    <row r="86" s="62" customFormat="1" ht="13.9" customHeight="1" x14ac:dyDescent="0.2"/>
  </sheetData>
  <mergeCells count="15">
    <mergeCell ref="A1:K1"/>
    <mergeCell ref="A25:A27"/>
    <mergeCell ref="B25:I25"/>
    <mergeCell ref="J25:K26"/>
    <mergeCell ref="B26:C26"/>
    <mergeCell ref="D26:E26"/>
    <mergeCell ref="F26:G26"/>
    <mergeCell ref="H26:I26"/>
    <mergeCell ref="A5:A7"/>
    <mergeCell ref="B5:I5"/>
    <mergeCell ref="J5:K6"/>
    <mergeCell ref="B6:C6"/>
    <mergeCell ref="D6:E6"/>
    <mergeCell ref="F6:G6"/>
    <mergeCell ref="H6:I6"/>
  </mergeCells>
  <pageMargins left="0.38" right="0.26" top="0.52" bottom="1" header="0.44" footer="0.5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11</vt:i4>
      </vt:variant>
    </vt:vector>
  </HeadingPairs>
  <TitlesOfParts>
    <vt:vector size="31" baseType="lpstr">
      <vt:lpstr>ELENCO</vt:lpstr>
      <vt:lpstr>TAV_1</vt:lpstr>
      <vt:lpstr>TAV_2</vt:lpstr>
      <vt:lpstr>TAV_3</vt:lpstr>
      <vt:lpstr>TAV_4</vt:lpstr>
      <vt:lpstr>TAV_5</vt:lpstr>
      <vt:lpstr>TAV_6</vt:lpstr>
      <vt:lpstr>TAV_7</vt:lpstr>
      <vt:lpstr>TAV_8</vt:lpstr>
      <vt:lpstr>TAV_9</vt:lpstr>
      <vt:lpstr>TAV_10</vt:lpstr>
      <vt:lpstr>TAV_11</vt:lpstr>
      <vt:lpstr>TAV_12</vt:lpstr>
      <vt:lpstr>TAV_13</vt:lpstr>
      <vt:lpstr>TAV_14</vt:lpstr>
      <vt:lpstr>TAV_15</vt:lpstr>
      <vt:lpstr>TAV_16</vt:lpstr>
      <vt:lpstr>TAV_17</vt:lpstr>
      <vt:lpstr>TAV_18</vt:lpstr>
      <vt:lpstr>TAV_19</vt:lpstr>
      <vt:lpstr>ELENCO!Area_stampa</vt:lpstr>
      <vt:lpstr>TAV_1!Area_stampa</vt:lpstr>
      <vt:lpstr>TAV_12!Area_stampa</vt:lpstr>
      <vt:lpstr>TAV_13!Area_stampa</vt:lpstr>
      <vt:lpstr>TAV_14!Area_stampa</vt:lpstr>
      <vt:lpstr>TAV_16!Area_stampa</vt:lpstr>
      <vt:lpstr>TAV_18!Area_stampa</vt:lpstr>
      <vt:lpstr>TAV_2!Area_stampa</vt:lpstr>
      <vt:lpstr>TAV_3!Area_stampa</vt:lpstr>
      <vt:lpstr>TAV_4!Area_stampa</vt:lpstr>
      <vt:lpstr>TAV_5!Area_stampa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Ventura</dc:creator>
  <cp:lastModifiedBy>Paola Ventura</cp:lastModifiedBy>
  <cp:lastPrinted>2014-11-06T09:46:33Z</cp:lastPrinted>
  <dcterms:created xsi:type="dcterms:W3CDTF">2013-09-19T09:19:44Z</dcterms:created>
  <dcterms:modified xsi:type="dcterms:W3CDTF">2014-11-18T15:00:15Z</dcterms:modified>
</cp:coreProperties>
</file>